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ropbox\shesyidvebi\შესყიდვები 2021\ბაზრის კვლევა\ვიტრაჟების ბაზრის კვლევა\"/>
    </mc:Choice>
  </mc:AlternateContent>
  <bookViews>
    <workbookView xWindow="0" yWindow="0" windowWidth="28800" windowHeight="11730"/>
  </bookViews>
  <sheets>
    <sheet name="მინაპაკეტი" sheetId="1" r:id="rId1"/>
  </sheets>
  <externalReferences>
    <externalReference r:id="rId2"/>
  </externalReferences>
  <definedNames>
    <definedName name="prig">[1]PRE_RIG!$A$12:$AY$194</definedName>
    <definedName name="_xlnm.Print_Area" localSheetId="0">მინაპაკეტი!$A$1:$M$64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34" i="1" s="1"/>
  <c r="J34" i="1" s="1"/>
  <c r="M34" i="1" s="1"/>
  <c r="F23" i="1"/>
  <c r="F27" i="1" s="1"/>
  <c r="J27" i="1" s="1"/>
  <c r="M27" i="1" s="1"/>
  <c r="F40" i="1"/>
  <c r="J40" i="1" s="1"/>
  <c r="M40" i="1" s="1"/>
  <c r="F17" i="1" l="1"/>
  <c r="F22" i="1" s="1"/>
  <c r="J22" i="1" s="1"/>
  <c r="M22" i="1" s="1"/>
  <c r="F31" i="1"/>
  <c r="L31" i="1" s="1"/>
  <c r="M31" i="1" s="1"/>
  <c r="F30" i="1"/>
  <c r="H30" i="1" s="1"/>
  <c r="M30" i="1" s="1"/>
  <c r="F33" i="1"/>
  <c r="J33" i="1" s="1"/>
  <c r="M33" i="1" s="1"/>
  <c r="F24" i="1"/>
  <c r="H24" i="1" s="1"/>
  <c r="M24" i="1" s="1"/>
  <c r="F28" i="1"/>
  <c r="J28" i="1" s="1"/>
  <c r="M28" i="1" s="1"/>
  <c r="F25" i="1"/>
  <c r="L25" i="1" s="1"/>
  <c r="M25" i="1" s="1"/>
  <c r="F39" i="1"/>
  <c r="F37" i="1"/>
  <c r="F36" i="1"/>
  <c r="F21" i="1"/>
  <c r="F19" i="1"/>
  <c r="F18" i="1"/>
  <c r="F11" i="1"/>
  <c r="F46" i="1" l="1"/>
  <c r="H46" i="1" s="1"/>
  <c r="M46" i="1" s="1"/>
  <c r="F16" i="1"/>
  <c r="J16" i="1" s="1"/>
  <c r="M16" i="1" s="1"/>
  <c r="F13" i="1"/>
  <c r="F43" i="1"/>
  <c r="F44" i="1" s="1"/>
  <c r="H44" i="1" s="1"/>
  <c r="M44" i="1" s="1"/>
  <c r="F48" i="1"/>
  <c r="H48" i="1" s="1"/>
  <c r="M48" i="1" s="1"/>
  <c r="F12" i="1"/>
  <c r="F15" i="1"/>
  <c r="J39" i="1"/>
  <c r="M39" i="1" s="1"/>
  <c r="L37" i="1"/>
  <c r="M37" i="1" s="1"/>
  <c r="H36" i="1"/>
  <c r="L19" i="1"/>
  <c r="M19" i="1" s="1"/>
  <c r="H18" i="1"/>
  <c r="J21" i="1"/>
  <c r="M21" i="1" s="1"/>
  <c r="F42" i="1" l="1"/>
  <c r="M18" i="1"/>
  <c r="M36" i="1"/>
  <c r="J15" i="1" l="1"/>
  <c r="L13" i="1"/>
  <c r="H12" i="1" l="1"/>
  <c r="M12" i="1" s="1"/>
  <c r="H42" i="1"/>
  <c r="M42" i="1" s="1"/>
  <c r="M15" i="1"/>
  <c r="J50" i="1"/>
  <c r="L51" i="1" s="1"/>
  <c r="M51" i="1" s="1"/>
  <c r="M13" i="1"/>
  <c r="M50" i="1" l="1"/>
  <c r="M52" i="1" s="1"/>
  <c r="M53" i="1" s="1"/>
  <c r="M54" i="1" s="1"/>
  <c r="L50" i="1"/>
  <c r="H50" i="1"/>
  <c r="M57" i="1" s="1"/>
  <c r="M55" i="1" l="1"/>
  <c r="M56" i="1" l="1"/>
  <c r="M58" i="1" l="1"/>
  <c r="M59" i="1" s="1"/>
  <c r="M60" i="1" s="1"/>
  <c r="M61" i="1" s="1"/>
  <c r="M62" i="1" s="1"/>
</calcChain>
</file>

<file path=xl/sharedStrings.xml><?xml version="1.0" encoding="utf-8"?>
<sst xmlns="http://schemas.openxmlformats.org/spreadsheetml/2006/main" count="143" uniqueCount="69">
  <si>
    <t>xarjTaRricxva</t>
  </si>
  <si>
    <t xml:space="preserve">   normatiuli</t>
  </si>
  <si>
    <t xml:space="preserve">   xelfasi</t>
  </si>
  <si>
    <t xml:space="preserve">     masala</t>
  </si>
  <si>
    <t xml:space="preserve">   samSeneblo </t>
  </si>
  <si>
    <t>jami</t>
  </si>
  <si>
    <t>s a m u S a o s</t>
  </si>
  <si>
    <t xml:space="preserve">     resursi</t>
  </si>
  <si>
    <t xml:space="preserve">   meqanizmebi</t>
  </si>
  <si>
    <t>#</t>
  </si>
  <si>
    <t>safuZveli</t>
  </si>
  <si>
    <t>dasaxeleba</t>
  </si>
  <si>
    <t>ganz.</t>
  </si>
  <si>
    <t>erTeulze</t>
  </si>
  <si>
    <t>sul</t>
  </si>
  <si>
    <t>erT.</t>
  </si>
  <si>
    <t>fasi</t>
  </si>
  <si>
    <t>1'</t>
  </si>
  <si>
    <t>2'</t>
  </si>
  <si>
    <t>3'</t>
  </si>
  <si>
    <t>4'</t>
  </si>
  <si>
    <t>5'</t>
  </si>
  <si>
    <t>6'</t>
  </si>
  <si>
    <t>7'</t>
  </si>
  <si>
    <t>8'</t>
  </si>
  <si>
    <t>9'</t>
  </si>
  <si>
    <t>10'</t>
  </si>
  <si>
    <t>11'</t>
  </si>
  <si>
    <t>12'</t>
  </si>
  <si>
    <t>13'</t>
  </si>
  <si>
    <t>შრომის დანახარჯი</t>
  </si>
  <si>
    <t>მასალა:</t>
  </si>
  <si>
    <t>კვ.მ</t>
  </si>
  <si>
    <t>jami 1:</t>
  </si>
  <si>
    <t>დღგ</t>
  </si>
  <si>
    <t>sportuli kompleqsi q.Tbilisi</t>
  </si>
  <si>
    <t>ტ</t>
  </si>
  <si>
    <t>სატრანსპორტო ხარჯები</t>
  </si>
  <si>
    <t>გეგმიური დაგროვება</t>
  </si>
  <si>
    <t>ზედნადები ხარჯები სამშენებლო სამუშაოებზე</t>
  </si>
  <si>
    <t>ЕНиР Е1-19-2</t>
  </si>
  <si>
    <t>1. ქ.თბილისში უნივერსიტეტის ქ.№15-ა -ში მდებარე სპორტული სასახლის შენობის ვიტრაჟების და მოაჯირეების დაზიანებული მინაპაკეტების და მინის შეცვლის სამუშაოები</t>
  </si>
  <si>
    <t>კაც/სთ.</t>
  </si>
  <si>
    <t>მინაპაკეტი 4X4 მმ</t>
  </si>
  <si>
    <t>მინა ნაწრთობი სისქით 10 მმ</t>
  </si>
  <si>
    <t>მეტალოპლასტმასის ვიტრაჟის მინაპაკეტის შეცვლა</t>
  </si>
  <si>
    <t>ალუმინის  ვიტრაჟის მინაპაკეტის შეცვლა</t>
  </si>
  <si>
    <t>აივანზე  ნაწრთობი მინის შეცვლა სისქით 10 მმ</t>
  </si>
  <si>
    <t>გაუთვალისწინებელი ხარჯები</t>
  </si>
  <si>
    <t>მასალების ატანა შენობაში ხელით საშუალოდ  18 მ სიმაღლეზე (მუნაპაკეტები და მინა)</t>
  </si>
  <si>
    <t>კ=1,2</t>
  </si>
  <si>
    <t>15-204-2</t>
  </si>
  <si>
    <t>მანქანები კ=1.6 (0.4+1.2)</t>
  </si>
  <si>
    <t>ლარი</t>
  </si>
  <si>
    <t>შრომის დანახარჯი კ=1.6 (0.4+1.2)</t>
  </si>
  <si>
    <t>სხავ მასალები</t>
  </si>
  <si>
    <t>15-204-6</t>
  </si>
  <si>
    <t>15-203-3</t>
  </si>
  <si>
    <t>ЕНиР Е1-19-6</t>
  </si>
  <si>
    <t>მასალების გადაადგილება შენობაში საშუალოდ 60 მ მანძილზე (მუნაპაკეტები და მინა)</t>
  </si>
  <si>
    <t xml:space="preserve">დემონტირებული მინაპაკეტის გადაადგილება შენობაში საშუალოდ 60 მ მანძილზე </t>
  </si>
  <si>
    <t>დემონტირებული  მინაპაკეტების ჩამოტანა ხელით 8მ სიმაღლიდან და დასაწყობება (141.74 კვ.მ)</t>
  </si>
  <si>
    <t>საპენსიო ფონდი ხელფასიდან</t>
  </si>
  <si>
    <t>ალუმინის  ვიტრაჟის მინაპაკეტის შეცვლა (დიდი დარბაზის ვიტრაჟები) გარე მხარე ჩვეულებრივი მინა და შიდა მხარე მინა ტონირებული</t>
  </si>
  <si>
    <t>ალუმინის  ვიტრაჟის მინაპაკეტის შეცვლა (მე-3 და მე-4 სართულების ვიტრაჟები) გარე მხარე ჩვეულებრივი მინა და შიდა მხარე მინა მატოვი</t>
  </si>
  <si>
    <r>
      <t>2</t>
    </r>
    <r>
      <rPr>
        <b/>
        <sz val="10"/>
        <rFont val="Calibri"/>
        <family val="2"/>
      </rPr>
      <t>'</t>
    </r>
  </si>
  <si>
    <r>
      <t>2</t>
    </r>
    <r>
      <rPr>
        <b/>
        <sz val="10"/>
        <rFont val="Calibri"/>
        <family val="2"/>
      </rPr>
      <t>''</t>
    </r>
  </si>
  <si>
    <t xml:space="preserve"> </t>
  </si>
  <si>
    <t>sabazro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</si>
</sst>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0.0000"/>
    <numFmt numFmtId="166" formatCode="_-&quot;£&quot;* #,##0_-;\-&quot;£&quot;* #,##0_-;_-&quot;£&quot;* &quot;-&quot;_-;_-@_-"/>
    <numFmt numFmtId="167" formatCode="_-* #,##0.00_р_._-;\-* #,##0.00_р_._-;_-* &quot;-&quot;??_р_._-;_-@_-"/>
    <numFmt numFmtId="168" formatCode="_-* #,##0.00\ _₽_-;\-* #,##0.00\ _₽_-;_-* &quot;-&quot;??\ _₽_-;_-@_-"/>
    <numFmt numFmtId="169" formatCode="0.000"/>
  </numFmts>
  <fonts count="26">
    <font>
      <sz val="10"/>
      <name val="Arial"/>
    </font>
    <font>
      <sz val="11"/>
      <color theme="1"/>
      <name val="Sylfaen"/>
      <family val="2"/>
      <scheme val="minor"/>
    </font>
    <font>
      <sz val="11"/>
      <color theme="1"/>
      <name val="Sylfaen"/>
      <family val="2"/>
      <scheme val="minor"/>
    </font>
    <font>
      <sz val="11"/>
      <color theme="1"/>
      <name val="Sylfaen"/>
      <family val="2"/>
      <scheme val="minor"/>
    </font>
    <font>
      <b/>
      <i/>
      <sz val="14"/>
      <name val="AcadNusx"/>
    </font>
    <font>
      <sz val="11"/>
      <color theme="1"/>
      <name val="AcadNusx"/>
    </font>
    <font>
      <b/>
      <sz val="11"/>
      <name val="AcadNusx"/>
    </font>
    <font>
      <sz val="11"/>
      <name val="AcadNusx"/>
    </font>
    <font>
      <b/>
      <sz val="12"/>
      <name val="AcadNusx"/>
    </font>
    <font>
      <i/>
      <sz val="11"/>
      <name val="Times New Roman"/>
      <family val="1"/>
      <charset val="204"/>
    </font>
    <font>
      <b/>
      <i/>
      <sz val="11"/>
      <name val="AcadNusx"/>
    </font>
    <font>
      <i/>
      <sz val="11"/>
      <name val="AcadNusx"/>
    </font>
    <font>
      <sz val="10"/>
      <name val="Arial"/>
      <family val="2"/>
    </font>
    <font>
      <b/>
      <sz val="10"/>
      <name val="AcadNusx"/>
    </font>
    <font>
      <sz val="10"/>
      <name val="AcadNusx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cadNusx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8"/>
      <name val="AcadNusx"/>
    </font>
    <font>
      <sz val="10"/>
      <name val="Arial Cyr"/>
      <charset val="204"/>
    </font>
    <font>
      <sz val="12"/>
      <name val="Times New Roman"/>
      <family val="1"/>
    </font>
    <font>
      <b/>
      <sz val="10"/>
      <color theme="1"/>
      <name val="AcadNusx"/>
    </font>
    <font>
      <b/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2" fillId="0" borderId="0"/>
    <xf numFmtId="0" fontId="12" fillId="0" borderId="0"/>
    <xf numFmtId="0" fontId="16" fillId="0" borderId="0"/>
    <xf numFmtId="0" fontId="3" fillId="0" borderId="0"/>
    <xf numFmtId="0" fontId="18" fillId="0" borderId="0"/>
    <xf numFmtId="0" fontId="12" fillId="0" borderId="0"/>
    <xf numFmtId="166" fontId="12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12" fillId="0" borderId="0"/>
    <xf numFmtId="167" fontId="20" fillId="0" borderId="0" applyFont="0" applyFill="0" applyBorder="0" applyAlignment="0" applyProtection="0"/>
    <xf numFmtId="0" fontId="3" fillId="0" borderId="0"/>
    <xf numFmtId="0" fontId="3" fillId="0" borderId="0"/>
    <xf numFmtId="168" fontId="20" fillId="0" borderId="0" applyFont="0" applyFill="0" applyBorder="0" applyAlignment="0" applyProtection="0"/>
    <xf numFmtId="0" fontId="16" fillId="0" borderId="0"/>
    <xf numFmtId="0" fontId="12" fillId="0" borderId="0"/>
    <xf numFmtId="0" fontId="22" fillId="0" borderId="0"/>
    <xf numFmtId="0" fontId="2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2" xfId="1" applyFont="1" applyFill="1" applyBorder="1"/>
    <xf numFmtId="0" fontId="13" fillId="0" borderId="3" xfId="1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/>
    </xf>
    <xf numFmtId="0" fontId="13" fillId="0" borderId="6" xfId="1" applyFont="1" applyFill="1" applyBorder="1"/>
    <xf numFmtId="0" fontId="13" fillId="0" borderId="7" xfId="1" applyFont="1" applyFill="1" applyBorder="1" applyAlignment="1">
      <alignment horizontal="center"/>
    </xf>
    <xf numFmtId="0" fontId="13" fillId="0" borderId="0" xfId="1" applyFont="1" applyFill="1" applyAlignment="1">
      <alignment horizontal="center"/>
    </xf>
    <xf numFmtId="0" fontId="13" fillId="0" borderId="6" xfId="1" applyFont="1" applyFill="1" applyBorder="1" applyAlignment="1">
      <alignment horizontal="center"/>
    </xf>
    <xf numFmtId="0" fontId="13" fillId="0" borderId="0" xfId="2" applyFont="1" applyFill="1" applyAlignment="1">
      <alignment horizontal="center"/>
    </xf>
    <xf numFmtId="0" fontId="13" fillId="0" borderId="0" xfId="1" applyFont="1" applyFill="1" applyAlignment="1">
      <alignment horizontal="center"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8" xfId="1" applyFont="1" applyFill="1" applyBorder="1"/>
    <xf numFmtId="0" fontId="13" fillId="0" borderId="10" xfId="1" applyFont="1" applyFill="1" applyBorder="1" applyAlignment="1">
      <alignment horizontal="center"/>
    </xf>
    <xf numFmtId="0" fontId="13" fillId="0" borderId="1" xfId="1" applyFont="1" applyFill="1" applyBorder="1" applyAlignment="1">
      <alignment horizontal="center"/>
    </xf>
    <xf numFmtId="0" fontId="13" fillId="0" borderId="10" xfId="1" applyFont="1" applyFill="1" applyBorder="1"/>
    <xf numFmtId="0" fontId="13" fillId="0" borderId="1" xfId="1" applyFont="1" applyFill="1" applyBorder="1" applyAlignment="1">
      <alignment horizontal="center" vertical="center"/>
    </xf>
    <xf numFmtId="0" fontId="13" fillId="0" borderId="10" xfId="1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horizontal="center"/>
    </xf>
    <xf numFmtId="0" fontId="13" fillId="0" borderId="12" xfId="1" applyFont="1" applyFill="1" applyBorder="1" applyAlignment="1">
      <alignment horizontal="center"/>
    </xf>
    <xf numFmtId="0" fontId="13" fillId="0" borderId="13" xfId="1" applyFont="1" applyFill="1" applyBorder="1" applyAlignment="1">
      <alignment horizontal="center"/>
    </xf>
    <xf numFmtId="0" fontId="13" fillId="0" borderId="14" xfId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center" vertical="center"/>
    </xf>
    <xf numFmtId="0" fontId="13" fillId="0" borderId="11" xfId="1" applyFont="1" applyFill="1" applyBorder="1" applyAlignment="1">
      <alignment horizontal="center" vertical="center"/>
    </xf>
    <xf numFmtId="0" fontId="13" fillId="0" borderId="12" xfId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left" vertical="center" wrapText="1"/>
    </xf>
    <xf numFmtId="0" fontId="13" fillId="0" borderId="12" xfId="3" applyNumberFormat="1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/>
    </xf>
    <xf numFmtId="4" fontId="13" fillId="2" borderId="12" xfId="0" applyNumberFormat="1" applyFont="1" applyFill="1" applyBorder="1" applyAlignment="1">
      <alignment horizontal="center" vertical="center"/>
    </xf>
    <xf numFmtId="2" fontId="14" fillId="0" borderId="12" xfId="0" applyNumberFormat="1" applyFont="1" applyFill="1" applyBorder="1" applyAlignment="1">
      <alignment horizontal="center" vertical="center" wrapText="1"/>
    </xf>
    <xf numFmtId="2" fontId="13" fillId="0" borderId="12" xfId="0" applyNumberFormat="1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left" vertical="center" wrapText="1"/>
    </xf>
    <xf numFmtId="4" fontId="14" fillId="2" borderId="12" xfId="0" applyNumberFormat="1" applyFont="1" applyFill="1" applyBorder="1" applyAlignment="1">
      <alignment horizontal="center" vertical="center"/>
    </xf>
    <xf numFmtId="0" fontId="13" fillId="0" borderId="12" xfId="0" quotePrefix="1" applyNumberFormat="1" applyFont="1" applyFill="1" applyBorder="1" applyAlignment="1">
      <alignment horizontal="center" vertical="center" wrapText="1"/>
    </xf>
    <xf numFmtId="0" fontId="14" fillId="2" borderId="12" xfId="0" quotePrefix="1" applyFont="1" applyFill="1" applyBorder="1" applyAlignment="1">
      <alignment horizontal="center" vertical="center" wrapText="1"/>
    </xf>
    <xf numFmtId="4" fontId="14" fillId="2" borderId="12" xfId="5" applyNumberFormat="1" applyFont="1" applyFill="1" applyBorder="1" applyAlignment="1">
      <alignment horizontal="center" vertical="center" wrapText="1"/>
    </xf>
    <xf numFmtId="1" fontId="16" fillId="2" borderId="12" xfId="5" applyNumberFormat="1" applyFont="1" applyFill="1" applyBorder="1" applyAlignment="1">
      <alignment horizontal="left" vertical="center" wrapText="1"/>
    </xf>
    <xf numFmtId="4" fontId="14" fillId="2" borderId="12" xfId="5" applyNumberFormat="1" applyFont="1" applyFill="1" applyBorder="1" applyAlignment="1">
      <alignment horizontal="center" vertical="center"/>
    </xf>
    <xf numFmtId="2" fontId="5" fillId="0" borderId="0" xfId="0" applyNumberFormat="1" applyFont="1" applyFill="1"/>
    <xf numFmtId="0" fontId="13" fillId="3" borderId="12" xfId="0" quotePrefix="1" applyNumberFormat="1" applyFont="1" applyFill="1" applyBorder="1" applyAlignment="1">
      <alignment horizontal="center" vertical="center" wrapText="1"/>
    </xf>
    <xf numFmtId="2" fontId="14" fillId="3" borderId="12" xfId="0" applyNumberFormat="1" applyFont="1" applyFill="1" applyBorder="1" applyAlignment="1">
      <alignment horizontal="center" vertical="center" wrapText="1"/>
    </xf>
    <xf numFmtId="2" fontId="13" fillId="3" borderId="12" xfId="0" applyNumberFormat="1" applyFont="1" applyFill="1" applyBorder="1" applyAlignment="1">
      <alignment horizontal="center" vertical="center" wrapText="1"/>
    </xf>
    <xf numFmtId="0" fontId="13" fillId="0" borderId="12" xfId="14" applyNumberFormat="1" applyFont="1" applyFill="1" applyBorder="1" applyAlignment="1">
      <alignment horizontal="center" vertical="center" wrapText="1"/>
    </xf>
    <xf numFmtId="0" fontId="14" fillId="0" borderId="12" xfId="14" applyNumberFormat="1" applyFont="1" applyFill="1" applyBorder="1" applyAlignment="1">
      <alignment horizontal="center" vertical="center" wrapText="1"/>
    </xf>
    <xf numFmtId="0" fontId="14" fillId="0" borderId="12" xfId="14" applyNumberFormat="1" applyFont="1" applyFill="1" applyBorder="1" applyAlignment="1">
      <alignment horizontal="left" vertical="center" wrapText="1"/>
    </xf>
    <xf numFmtId="2" fontId="13" fillId="0" borderId="12" xfId="14" applyNumberFormat="1" applyFont="1" applyFill="1" applyBorder="1" applyAlignment="1">
      <alignment horizontal="center" vertical="center" wrapText="1"/>
    </xf>
    <xf numFmtId="0" fontId="13" fillId="0" borderId="12" xfId="14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top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/>
    <xf numFmtId="0" fontId="17" fillId="0" borderId="0" xfId="0" applyFont="1" applyFill="1" applyAlignment="1">
      <alignment horizontal="center" vertical="center"/>
    </xf>
    <xf numFmtId="164" fontId="14" fillId="2" borderId="12" xfId="5" applyNumberFormat="1" applyFont="1" applyFill="1" applyBorder="1" applyAlignment="1">
      <alignment horizontal="center" vertical="center"/>
    </xf>
    <xf numFmtId="0" fontId="14" fillId="3" borderId="12" xfId="0" quotePrefix="1" applyNumberFormat="1" applyFont="1" applyFill="1" applyBorder="1" applyAlignment="1">
      <alignment horizontal="center" vertical="center" wrapText="1"/>
    </xf>
    <xf numFmtId="0" fontId="13" fillId="3" borderId="12" xfId="14" applyNumberFormat="1" applyFont="1" applyFill="1" applyBorder="1" applyAlignment="1">
      <alignment horizontal="left" vertical="center" wrapText="1"/>
    </xf>
    <xf numFmtId="0" fontId="13" fillId="3" borderId="12" xfId="0" applyNumberFormat="1" applyFont="1" applyFill="1" applyBorder="1" applyAlignment="1">
      <alignment horizontal="center" vertical="center" wrapText="1"/>
    </xf>
    <xf numFmtId="165" fontId="13" fillId="3" borderId="12" xfId="0" applyNumberFormat="1" applyFont="1" applyFill="1" applyBorder="1" applyAlignment="1">
      <alignment horizontal="center" vertical="center" wrapText="1"/>
    </xf>
    <xf numFmtId="49" fontId="13" fillId="0" borderId="12" xfId="2" applyNumberFormat="1" applyFont="1" applyFill="1" applyBorder="1" applyAlignment="1">
      <alignment horizontal="center" vertical="center" wrapText="1"/>
    </xf>
    <xf numFmtId="2" fontId="14" fillId="0" borderId="12" xfId="14" applyNumberFormat="1" applyFont="1" applyFill="1" applyBorder="1" applyAlignment="1">
      <alignment horizontal="center" vertical="center" wrapText="1"/>
    </xf>
    <xf numFmtId="0" fontId="13" fillId="0" borderId="12" xfId="16" applyFont="1" applyFill="1" applyBorder="1" applyAlignment="1">
      <alignment horizontal="left" vertical="center" wrapText="1"/>
    </xf>
    <xf numFmtId="9" fontId="13" fillId="0" borderId="1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4" fillId="0" borderId="0" xfId="0" applyFont="1" applyFill="1" applyAlignment="1"/>
    <xf numFmtId="0" fontId="23" fillId="0" borderId="12" xfId="17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169" fontId="24" fillId="0" borderId="12" xfId="0" applyNumberFormat="1" applyFont="1" applyBorder="1" applyAlignment="1">
      <alignment horizontal="center" vertical="center"/>
    </xf>
    <xf numFmtId="0" fontId="14" fillId="0" borderId="12" xfId="17" applyFont="1" applyBorder="1" applyAlignment="1">
      <alignment horizontal="center" vertical="center"/>
    </xf>
    <xf numFmtId="0" fontId="14" fillId="0" borderId="12" xfId="17" applyFont="1" applyFill="1" applyBorder="1" applyAlignment="1">
      <alignment horizontal="left" vertical="center" wrapText="1"/>
    </xf>
    <xf numFmtId="0" fontId="14" fillId="0" borderId="12" xfId="17" applyFont="1" applyFill="1" applyBorder="1" applyAlignment="1">
      <alignment horizontal="center" vertical="center" wrapText="1"/>
    </xf>
    <xf numFmtId="2" fontId="14" fillId="0" borderId="12" xfId="17" applyNumberFormat="1" applyFont="1" applyBorder="1" applyAlignment="1">
      <alignment horizontal="center" vertical="center" wrapText="1"/>
    </xf>
    <xf numFmtId="2" fontId="14" fillId="0" borderId="12" xfId="17" applyNumberFormat="1" applyFont="1" applyFill="1" applyBorder="1" applyAlignment="1">
      <alignment horizontal="center" vertical="center" wrapText="1"/>
    </xf>
    <xf numFmtId="0" fontId="14" fillId="0" borderId="12" xfId="17" quotePrefix="1" applyFont="1" applyBorder="1" applyAlignment="1">
      <alignment horizontal="center" vertical="center"/>
    </xf>
    <xf numFmtId="0" fontId="14" fillId="0" borderId="0" xfId="0" applyFont="1"/>
    <xf numFmtId="0" fontId="13" fillId="0" borderId="12" xfId="16" applyNumberFormat="1" applyFont="1" applyFill="1" applyBorder="1" applyAlignment="1">
      <alignment horizontal="center" vertical="center"/>
    </xf>
    <xf numFmtId="0" fontId="13" fillId="0" borderId="12" xfId="17" applyFont="1" applyFill="1" applyBorder="1" applyAlignment="1">
      <alignment horizontal="center" vertical="center" wrapText="1"/>
    </xf>
    <xf numFmtId="2" fontId="13" fillId="0" borderId="12" xfId="17" applyNumberFormat="1" applyFont="1" applyBorder="1" applyAlignment="1">
      <alignment horizontal="center" vertical="center" wrapText="1"/>
    </xf>
    <xf numFmtId="165" fontId="14" fillId="0" borderId="12" xfId="17" applyNumberFormat="1" applyFont="1" applyBorder="1" applyAlignment="1">
      <alignment horizontal="center" vertical="center" wrapText="1"/>
    </xf>
    <xf numFmtId="2" fontId="14" fillId="0" borderId="12" xfId="18" applyNumberFormat="1" applyFont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/>
    </xf>
    <xf numFmtId="0" fontId="13" fillId="0" borderId="5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horizontal="center" vertical="center"/>
    </xf>
    <xf numFmtId="0" fontId="13" fillId="0" borderId="10" xfId="1" applyFont="1" applyFill="1" applyBorder="1" applyAlignment="1">
      <alignment horizontal="center" vertical="center"/>
    </xf>
    <xf numFmtId="0" fontId="13" fillId="0" borderId="8" xfId="1" applyFont="1" applyFill="1" applyBorder="1" applyAlignment="1">
      <alignment horizontal="center"/>
    </xf>
    <xf numFmtId="0" fontId="13" fillId="0" borderId="1" xfId="1" applyFont="1" applyFill="1" applyBorder="1" applyAlignment="1">
      <alignment horizontal="center"/>
    </xf>
    <xf numFmtId="0" fontId="13" fillId="0" borderId="9" xfId="1" applyFont="1" applyFill="1" applyBorder="1" applyAlignment="1">
      <alignment horizontal="center"/>
    </xf>
  </cellXfs>
  <cellStyles count="19">
    <cellStyle name="Comma 2" xfId="7"/>
    <cellStyle name="Comma 6" xfId="10"/>
    <cellStyle name="Normal" xfId="0" builtinId="0"/>
    <cellStyle name="Normal 11" xfId="4"/>
    <cellStyle name="Normal 13 5 3 2 2" xfId="11"/>
    <cellStyle name="Normal 2 10" xfId="2"/>
    <cellStyle name="Normal 2 2 2" xfId="3"/>
    <cellStyle name="Normal 3 10" xfId="9"/>
    <cellStyle name="Normal 3 2" xfId="6"/>
    <cellStyle name="Normal 49" xfId="12"/>
    <cellStyle name="Normal 8 2" xfId="15"/>
    <cellStyle name="Normal_gare wyalsadfenigagarini_ELEQ-08-IIkv" xfId="1"/>
    <cellStyle name="Style 1" xfId="5"/>
    <cellStyle name="Обычный 2" xfId="17"/>
    <cellStyle name="Обычный 3" xfId="16"/>
    <cellStyle name="Обычный 4 2" xfId="14"/>
    <cellStyle name="Процентный 2" xfId="18"/>
    <cellStyle name="Финансовый 2" xfId="8"/>
    <cellStyle name="Финансовый 5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HIBA\Users\Proys\El%20Tinto%20-%20San%20Jose\01_Etsj\01_CO_ETSJ01_20051220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_pte_flex"/>
      <sheetName val="PU_pte_rig"/>
      <sheetName val="PU_flex"/>
      <sheetName val="PU"/>
      <sheetName val="DATOS "/>
      <sheetName val="RESUMEN"/>
      <sheetName val="PRE_ASF"/>
      <sheetName val="PRE_RIG"/>
      <sheetName val="MT_ASF"/>
      <sheetName val="MT_RIG"/>
      <sheetName val="PV_ASF"/>
      <sheetName val="PV_RIG"/>
      <sheetName val="DR"/>
      <sheetName val="PTES"/>
      <sheetName val="PTEI"/>
      <sheetName val="OCP"/>
      <sheetName val="OCC"/>
      <sheetName val="SNL"/>
      <sheetName val="AMB"/>
      <sheetName val="SUP"/>
      <sheetName val="PES"/>
      <sheetName val="PEA"/>
      <sheetName val="CAMP"/>
      <sheetName val="CANT_ASF"/>
      <sheetName val="CANT_RIG"/>
      <sheetName val="P_ASF"/>
      <sheetName val="P_RIG"/>
      <sheetName val="Form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2">
          <cell r="A12">
            <v>1</v>
          </cell>
          <cell r="B12" t="str">
            <v>X</v>
          </cell>
          <cell r="D12">
            <v>1</v>
          </cell>
          <cell r="E12" t="str">
            <v>MOVIMIENTO DE TIERRAS</v>
          </cell>
          <cell r="I12" t="str">
            <v>Imprevistos</v>
          </cell>
          <cell r="K12">
            <v>0.1</v>
          </cell>
        </row>
        <row r="13">
          <cell r="A13">
            <v>2</v>
          </cell>
          <cell r="B13">
            <v>2</v>
          </cell>
          <cell r="C13">
            <v>1</v>
          </cell>
          <cell r="D13" t="str">
            <v>1.1.</v>
          </cell>
          <cell r="E13" t="str">
            <v>Desbosque, Desbroce, Destronque, Limpieza y Remoción de Capa Vegetal</v>
          </cell>
          <cell r="F13" t="str">
            <v>[ha]</v>
          </cell>
          <cell r="H13">
            <v>0</v>
          </cell>
          <cell r="I13">
            <v>0</v>
          </cell>
          <cell r="N13">
            <v>80</v>
          </cell>
          <cell r="Q13">
            <v>719</v>
          </cell>
          <cell r="R13">
            <v>816.44200000000001</v>
          </cell>
          <cell r="S13">
            <v>587021.80000000005</v>
          </cell>
          <cell r="U13">
            <v>30</v>
          </cell>
          <cell r="X13">
            <v>9</v>
          </cell>
          <cell r="Y13">
            <v>816.44200000000001</v>
          </cell>
          <cell r="Z13">
            <v>7347.98</v>
          </cell>
          <cell r="AB13">
            <v>30</v>
          </cell>
          <cell r="AE13">
            <v>2</v>
          </cell>
          <cell r="AF13">
            <v>816.44200000000001</v>
          </cell>
          <cell r="AG13">
            <v>1632.88</v>
          </cell>
          <cell r="AL13">
            <v>0</v>
          </cell>
          <cell r="AM13">
            <v>0</v>
          </cell>
          <cell r="AN13">
            <v>0</v>
          </cell>
          <cell r="AS13">
            <v>0</v>
          </cell>
          <cell r="AT13">
            <v>0</v>
          </cell>
          <cell r="AU13">
            <v>0</v>
          </cell>
          <cell r="AW13">
            <v>730</v>
          </cell>
          <cell r="AX13" t="e">
            <v>#N/A</v>
          </cell>
          <cell r="AY13">
            <v>596002.66</v>
          </cell>
        </row>
        <row r="14">
          <cell r="A14">
            <v>3</v>
          </cell>
          <cell r="B14">
            <v>3</v>
          </cell>
          <cell r="C14">
            <v>2</v>
          </cell>
          <cell r="D14" t="str">
            <v>1.2.1.</v>
          </cell>
          <cell r="E14" t="str">
            <v>Excavación No Clasificada Distancia &lt;= 1000 m</v>
          </cell>
          <cell r="F14" t="str">
            <v>[m³]</v>
          </cell>
          <cell r="N14">
            <v>554449</v>
          </cell>
          <cell r="Q14">
            <v>609894</v>
          </cell>
          <cell r="R14">
            <v>2.2999999999999998</v>
          </cell>
          <cell r="S14">
            <v>1402756.2</v>
          </cell>
          <cell r="U14">
            <v>38209.050000000003</v>
          </cell>
          <cell r="X14">
            <v>42030</v>
          </cell>
          <cell r="Y14">
            <v>2.2999999999999998</v>
          </cell>
          <cell r="Z14">
            <v>96669</v>
          </cell>
          <cell r="AB14">
            <v>5102.51</v>
          </cell>
          <cell r="AE14">
            <v>5613</v>
          </cell>
          <cell r="AF14">
            <v>2.2999999999999998</v>
          </cell>
          <cell r="AG14">
            <v>12909.9</v>
          </cell>
          <cell r="AL14">
            <v>0</v>
          </cell>
          <cell r="AM14">
            <v>0</v>
          </cell>
          <cell r="AN14">
            <v>0</v>
          </cell>
          <cell r="AS14">
            <v>0</v>
          </cell>
          <cell r="AT14">
            <v>0</v>
          </cell>
          <cell r="AU14">
            <v>0</v>
          </cell>
          <cell r="AW14">
            <v>657537</v>
          </cell>
          <cell r="AX14" t="e">
            <v>#N/A</v>
          </cell>
          <cell r="AY14">
            <v>1512335.0999999999</v>
          </cell>
        </row>
        <row r="15">
          <cell r="A15">
            <v>4</v>
          </cell>
          <cell r="B15">
            <v>4</v>
          </cell>
          <cell r="C15">
            <v>3</v>
          </cell>
          <cell r="D15" t="str">
            <v>1.3.</v>
          </cell>
          <cell r="E15" t="str">
            <v>Terraplén con Material de Acopio</v>
          </cell>
          <cell r="F15" t="str">
            <v>[m³]</v>
          </cell>
          <cell r="H15">
            <v>0.75</v>
          </cell>
          <cell r="N15">
            <v>2759698</v>
          </cell>
          <cell r="O15">
            <v>0</v>
          </cell>
          <cell r="Q15">
            <v>2578248</v>
          </cell>
          <cell r="R15">
            <v>2.1589999999999998</v>
          </cell>
          <cell r="S15">
            <v>5566437.4299999997</v>
          </cell>
          <cell r="U15">
            <v>50499.12</v>
          </cell>
          <cell r="V15">
            <v>0</v>
          </cell>
          <cell r="X15">
            <v>24027</v>
          </cell>
          <cell r="Y15">
            <v>2.1589999999999998</v>
          </cell>
          <cell r="Z15">
            <v>51874.29</v>
          </cell>
          <cell r="AB15">
            <v>13270.29</v>
          </cell>
          <cell r="AC15">
            <v>0</v>
          </cell>
          <cell r="AE15">
            <v>10388</v>
          </cell>
          <cell r="AF15">
            <v>2.1589999999999998</v>
          </cell>
          <cell r="AG15">
            <v>22427.69</v>
          </cell>
          <cell r="AJ15">
            <v>0</v>
          </cell>
          <cell r="AL15">
            <v>0</v>
          </cell>
          <cell r="AM15">
            <v>0</v>
          </cell>
          <cell r="AN15">
            <v>0</v>
          </cell>
          <cell r="AS15">
            <v>0</v>
          </cell>
          <cell r="AT15">
            <v>0</v>
          </cell>
          <cell r="AU15">
            <v>0</v>
          </cell>
          <cell r="AW15">
            <v>2612663</v>
          </cell>
          <cell r="AX15" t="e">
            <v>#N/A</v>
          </cell>
          <cell r="AY15">
            <v>5640739.4100000001</v>
          </cell>
        </row>
        <row r="16">
          <cell r="A16">
            <v>5</v>
          </cell>
          <cell r="B16">
            <v>5</v>
          </cell>
          <cell r="C16">
            <v>4</v>
          </cell>
          <cell r="D16" t="str">
            <v>1.4.</v>
          </cell>
          <cell r="E16" t="str">
            <v>Terraplén con Material de Corte</v>
          </cell>
          <cell r="F16" t="str">
            <v>[m³]</v>
          </cell>
          <cell r="Q16">
            <v>457421</v>
          </cell>
          <cell r="R16">
            <v>0.91300000000000003</v>
          </cell>
          <cell r="S16">
            <v>417625.37</v>
          </cell>
          <cell r="X16">
            <v>31523</v>
          </cell>
          <cell r="Y16">
            <v>0.91300000000000003</v>
          </cell>
          <cell r="Z16">
            <v>28780.5</v>
          </cell>
          <cell r="AE16">
            <v>4210</v>
          </cell>
          <cell r="AF16">
            <v>0.91300000000000003</v>
          </cell>
          <cell r="AG16">
            <v>3843.73</v>
          </cell>
          <cell r="AL16">
            <v>0</v>
          </cell>
          <cell r="AM16">
            <v>0</v>
          </cell>
          <cell r="AN16">
            <v>0</v>
          </cell>
          <cell r="AS16">
            <v>0</v>
          </cell>
          <cell r="AT16">
            <v>0</v>
          </cell>
          <cell r="AU16">
            <v>0</v>
          </cell>
          <cell r="AW16">
            <v>493154</v>
          </cell>
          <cell r="AX16" t="e">
            <v>#N/A</v>
          </cell>
          <cell r="AY16">
            <v>450249.6</v>
          </cell>
        </row>
        <row r="17">
          <cell r="A17">
            <v>6</v>
          </cell>
          <cell r="B17">
            <v>6</v>
          </cell>
          <cell r="C17">
            <v>5</v>
          </cell>
          <cell r="D17" t="str">
            <v>1.5.</v>
          </cell>
          <cell r="E17" t="str">
            <v>Relleno Compactado en Áreas de Depósito</v>
          </cell>
          <cell r="F17" t="str">
            <v>[m³]</v>
          </cell>
          <cell r="O17">
            <v>0</v>
          </cell>
          <cell r="Q17">
            <v>30495</v>
          </cell>
          <cell r="R17">
            <v>0.56299999999999994</v>
          </cell>
          <cell r="S17">
            <v>17168.689999999999</v>
          </cell>
          <cell r="V17">
            <v>0</v>
          </cell>
          <cell r="X17">
            <v>2102</v>
          </cell>
          <cell r="Y17">
            <v>0.56299999999999994</v>
          </cell>
          <cell r="Z17">
            <v>1183.43</v>
          </cell>
          <cell r="AC17">
            <v>0</v>
          </cell>
          <cell r="AE17">
            <v>281</v>
          </cell>
          <cell r="AF17">
            <v>0.56299999999999994</v>
          </cell>
          <cell r="AG17">
            <v>158.19999999999999</v>
          </cell>
          <cell r="AJ17">
            <v>0</v>
          </cell>
          <cell r="AL17">
            <v>0</v>
          </cell>
          <cell r="AM17">
            <v>0</v>
          </cell>
          <cell r="AN17">
            <v>0</v>
          </cell>
          <cell r="AS17">
            <v>0</v>
          </cell>
          <cell r="AT17">
            <v>0</v>
          </cell>
          <cell r="AU17">
            <v>0</v>
          </cell>
          <cell r="AW17">
            <v>32878</v>
          </cell>
          <cell r="AX17" t="e">
            <v>#N/A</v>
          </cell>
          <cell r="AY17">
            <v>18510.32</v>
          </cell>
        </row>
        <row r="18">
          <cell r="A18">
            <v>7</v>
          </cell>
          <cell r="B18">
            <v>7</v>
          </cell>
          <cell r="C18">
            <v>6</v>
          </cell>
          <cell r="D18" t="str">
            <v>1.6.</v>
          </cell>
          <cell r="E18" t="str">
            <v>Remoción de Derrumbes</v>
          </cell>
          <cell r="F18" t="str">
            <v>[m³]</v>
          </cell>
          <cell r="H18">
            <v>0.05</v>
          </cell>
          <cell r="Q18">
            <v>30495</v>
          </cell>
          <cell r="R18">
            <v>1.881</v>
          </cell>
          <cell r="S18">
            <v>57361.1</v>
          </cell>
          <cell r="X18">
            <v>2102</v>
          </cell>
          <cell r="Y18">
            <v>1.881</v>
          </cell>
          <cell r="Z18">
            <v>3953.86</v>
          </cell>
          <cell r="AE18">
            <v>281</v>
          </cell>
          <cell r="AF18">
            <v>1.881</v>
          </cell>
          <cell r="AG18">
            <v>528.55999999999995</v>
          </cell>
          <cell r="AL18">
            <v>0</v>
          </cell>
          <cell r="AM18">
            <v>0</v>
          </cell>
          <cell r="AN18">
            <v>0</v>
          </cell>
          <cell r="AS18">
            <v>0</v>
          </cell>
          <cell r="AT18">
            <v>0</v>
          </cell>
          <cell r="AU18">
            <v>0</v>
          </cell>
          <cell r="AW18">
            <v>32878</v>
          </cell>
          <cell r="AX18" t="e">
            <v>#N/A</v>
          </cell>
          <cell r="AY18">
            <v>61843.519999999997</v>
          </cell>
        </row>
        <row r="19">
          <cell r="A19">
            <v>8</v>
          </cell>
          <cell r="B19">
            <v>8</v>
          </cell>
          <cell r="C19">
            <v>7</v>
          </cell>
          <cell r="D19" t="str">
            <v>1.7.1.</v>
          </cell>
          <cell r="E19" t="str">
            <v>Sobreacarreo para Distancias &gt; 1000 m</v>
          </cell>
          <cell r="F19" t="str">
            <v>[m³ - km]</v>
          </cell>
          <cell r="H19">
            <v>2.5</v>
          </cell>
          <cell r="I19">
            <v>0.80800000000000005</v>
          </cell>
          <cell r="J19">
            <v>0.34899999999999998</v>
          </cell>
          <cell r="K19">
            <v>0.1</v>
          </cell>
          <cell r="L19">
            <v>3</v>
          </cell>
          <cell r="N19">
            <v>344100</v>
          </cell>
          <cell r="Q19">
            <v>469995</v>
          </cell>
          <cell r="R19">
            <v>0.245</v>
          </cell>
          <cell r="S19">
            <v>115148.78</v>
          </cell>
          <cell r="U19">
            <v>0</v>
          </cell>
          <cell r="X19">
            <v>6305</v>
          </cell>
          <cell r="Y19">
            <v>0.245</v>
          </cell>
          <cell r="Z19">
            <v>1544.73</v>
          </cell>
          <cell r="AB19">
            <v>0</v>
          </cell>
          <cell r="AE19">
            <v>842</v>
          </cell>
          <cell r="AF19">
            <v>0.245</v>
          </cell>
          <cell r="AG19">
            <v>206.29</v>
          </cell>
          <cell r="AL19">
            <v>0</v>
          </cell>
          <cell r="AM19">
            <v>0</v>
          </cell>
          <cell r="AN19">
            <v>0</v>
          </cell>
          <cell r="AS19">
            <v>0</v>
          </cell>
          <cell r="AT19">
            <v>0</v>
          </cell>
          <cell r="AU19">
            <v>0</v>
          </cell>
          <cell r="AW19">
            <v>477142</v>
          </cell>
          <cell r="AX19" t="e">
            <v>#N/A</v>
          </cell>
          <cell r="AY19">
            <v>116899.79999999999</v>
          </cell>
        </row>
        <row r="20">
          <cell r="A20">
            <v>9</v>
          </cell>
          <cell r="B20">
            <v>9</v>
          </cell>
          <cell r="C20">
            <v>8</v>
          </cell>
          <cell r="D20" t="str">
            <v>1.7.2.</v>
          </cell>
          <cell r="E20" t="str">
            <v>Transporte de Material de Acopios</v>
          </cell>
          <cell r="F20" t="str">
            <v>[m³ - km]</v>
          </cell>
          <cell r="N20">
            <v>23130910</v>
          </cell>
          <cell r="Q20">
            <v>25444001</v>
          </cell>
          <cell r="R20">
            <v>0.27500000000000002</v>
          </cell>
          <cell r="S20">
            <v>6997100.2800000003</v>
          </cell>
          <cell r="X20">
            <v>0</v>
          </cell>
          <cell r="Y20">
            <v>0.27500000000000002</v>
          </cell>
          <cell r="Z20">
            <v>0</v>
          </cell>
          <cell r="AE20">
            <v>0</v>
          </cell>
          <cell r="AF20">
            <v>0.27500000000000002</v>
          </cell>
          <cell r="AG20">
            <v>0</v>
          </cell>
          <cell r="AL20">
            <v>0</v>
          </cell>
          <cell r="AM20">
            <v>0</v>
          </cell>
          <cell r="AN20">
            <v>0</v>
          </cell>
          <cell r="AS20">
            <v>0</v>
          </cell>
          <cell r="AT20">
            <v>0</v>
          </cell>
          <cell r="AU20">
            <v>0</v>
          </cell>
          <cell r="AW20">
            <v>25444001</v>
          </cell>
          <cell r="AX20" t="e">
            <v>#N/A</v>
          </cell>
          <cell r="AY20">
            <v>6997100.2800000003</v>
          </cell>
        </row>
        <row r="21">
          <cell r="A21">
            <v>10</v>
          </cell>
          <cell r="B21">
            <v>10</v>
          </cell>
          <cell r="C21">
            <v>9</v>
          </cell>
          <cell r="D21" t="str">
            <v>1.8.</v>
          </cell>
          <cell r="E21" t="str">
            <v>Pedraplén para Estabilización de Plataforma</v>
          </cell>
          <cell r="F21" t="str">
            <v>[m³]</v>
          </cell>
          <cell r="H21">
            <v>20</v>
          </cell>
          <cell r="I21">
            <v>1</v>
          </cell>
          <cell r="J21">
            <v>0.02</v>
          </cell>
          <cell r="Q21">
            <v>35913</v>
          </cell>
          <cell r="R21">
            <v>16.718</v>
          </cell>
          <cell r="S21">
            <v>600393.53</v>
          </cell>
          <cell r="X21">
            <v>2024</v>
          </cell>
          <cell r="Y21">
            <v>16.718</v>
          </cell>
          <cell r="Z21">
            <v>33837.230000000003</v>
          </cell>
          <cell r="AE21">
            <v>652</v>
          </cell>
          <cell r="AF21">
            <v>16.718</v>
          </cell>
          <cell r="AG21">
            <v>10900.14</v>
          </cell>
          <cell r="AL21">
            <v>0</v>
          </cell>
          <cell r="AM21">
            <v>0</v>
          </cell>
          <cell r="AN21">
            <v>0</v>
          </cell>
          <cell r="AS21">
            <v>0</v>
          </cell>
          <cell r="AT21">
            <v>0</v>
          </cell>
          <cell r="AU21">
            <v>0</v>
          </cell>
          <cell r="AW21">
            <v>38589</v>
          </cell>
          <cell r="AX21" t="e">
            <v>#N/A</v>
          </cell>
          <cell r="AY21">
            <v>645130.9</v>
          </cell>
        </row>
        <row r="22">
          <cell r="A22">
            <v>11</v>
          </cell>
          <cell r="B22">
            <v>11</v>
          </cell>
          <cell r="C22">
            <v>10</v>
          </cell>
          <cell r="D22" t="str">
            <v>1.9.</v>
          </cell>
          <cell r="E22" t="str">
            <v>Geomalla</v>
          </cell>
          <cell r="F22" t="str">
            <v>[m²]</v>
          </cell>
          <cell r="H22">
            <v>0.15</v>
          </cell>
          <cell r="Q22">
            <v>269346</v>
          </cell>
          <cell r="R22">
            <v>3.407</v>
          </cell>
          <cell r="S22">
            <v>917661.82</v>
          </cell>
          <cell r="X22">
            <v>0</v>
          </cell>
          <cell r="Y22">
            <v>3.407</v>
          </cell>
          <cell r="Z22">
            <v>0</v>
          </cell>
          <cell r="AE22">
            <v>0</v>
          </cell>
          <cell r="AF22">
            <v>3.407</v>
          </cell>
          <cell r="AG22">
            <v>0</v>
          </cell>
          <cell r="AL22">
            <v>0</v>
          </cell>
          <cell r="AM22">
            <v>0</v>
          </cell>
          <cell r="AN22">
            <v>0</v>
          </cell>
          <cell r="AS22">
            <v>0</v>
          </cell>
          <cell r="AT22">
            <v>0</v>
          </cell>
          <cell r="AU22">
            <v>0</v>
          </cell>
          <cell r="AW22">
            <v>269346</v>
          </cell>
          <cell r="AX22" t="e">
            <v>#N/A</v>
          </cell>
          <cell r="AY22">
            <v>917661.82</v>
          </cell>
        </row>
        <row r="23">
          <cell r="A23">
            <v>12</v>
          </cell>
          <cell r="B23" t="str">
            <v>X</v>
          </cell>
          <cell r="C23">
            <v>10</v>
          </cell>
          <cell r="D23">
            <v>2</v>
          </cell>
          <cell r="E23" t="str">
            <v>PAVIMENTACIÓN</v>
          </cell>
          <cell r="I23" t="str">
            <v>Imprevistos</v>
          </cell>
          <cell r="K23">
            <v>0.03</v>
          </cell>
          <cell r="S23">
            <v>16678675</v>
          </cell>
          <cell r="Z23">
            <v>225191.02</v>
          </cell>
          <cell r="AG23">
            <v>52607.39</v>
          </cell>
          <cell r="AN23">
            <v>0</v>
          </cell>
          <cell r="AU23">
            <v>0</v>
          </cell>
          <cell r="AY23">
            <v>16956473.41</v>
          </cell>
        </row>
        <row r="24">
          <cell r="A24">
            <v>13</v>
          </cell>
          <cell r="B24">
            <v>13</v>
          </cell>
          <cell r="C24">
            <v>11</v>
          </cell>
          <cell r="D24" t="str">
            <v>2.1.1.</v>
          </cell>
          <cell r="E24" t="str">
            <v>Sub Base de Material Granular para Pavimento Flexible</v>
          </cell>
          <cell r="F24" t="str">
            <v>[m³]</v>
          </cell>
          <cell r="H24">
            <v>0</v>
          </cell>
          <cell r="I24">
            <v>0</v>
          </cell>
          <cell r="O24">
            <v>5.0490000000000004</v>
          </cell>
          <cell r="Q24">
            <v>0</v>
          </cell>
          <cell r="R24">
            <v>13.066000000000001</v>
          </cell>
          <cell r="S24">
            <v>0</v>
          </cell>
          <cell r="V24">
            <v>5.0490000000000004</v>
          </cell>
          <cell r="X24">
            <v>0</v>
          </cell>
          <cell r="Y24">
            <v>13.066000000000001</v>
          </cell>
          <cell r="Z24">
            <v>0</v>
          </cell>
          <cell r="AC24">
            <v>5.0490000000000004</v>
          </cell>
          <cell r="AE24">
            <v>0</v>
          </cell>
          <cell r="AF24">
            <v>13.066000000000001</v>
          </cell>
          <cell r="AG24">
            <v>0</v>
          </cell>
          <cell r="AJ24">
            <v>5.0490000000000004</v>
          </cell>
          <cell r="AL24">
            <v>0</v>
          </cell>
          <cell r="AM24">
            <v>0</v>
          </cell>
          <cell r="AN24">
            <v>0</v>
          </cell>
          <cell r="AS24">
            <v>0</v>
          </cell>
          <cell r="AT24">
            <v>0</v>
          </cell>
          <cell r="AU24">
            <v>0</v>
          </cell>
          <cell r="AW24">
            <v>0</v>
          </cell>
          <cell r="AX24" t="e">
            <v>#N/A</v>
          </cell>
          <cell r="AY24">
            <v>0</v>
          </cell>
        </row>
        <row r="25">
          <cell r="A25">
            <v>14</v>
          </cell>
          <cell r="B25">
            <v>14</v>
          </cell>
          <cell r="C25">
            <v>12</v>
          </cell>
          <cell r="D25" t="str">
            <v>2.1.2.</v>
          </cell>
          <cell r="E25" t="str">
            <v>Sub Base de Suelo Cemento para Pavimento Rígido</v>
          </cell>
          <cell r="F25" t="str">
            <v>[m³]</v>
          </cell>
          <cell r="N25">
            <v>188594</v>
          </cell>
          <cell r="O25">
            <v>5.0490000000000004</v>
          </cell>
          <cell r="Q25">
            <v>194252</v>
          </cell>
          <cell r="R25">
            <v>24.484000000000002</v>
          </cell>
          <cell r="S25">
            <v>4756065.97</v>
          </cell>
          <cell r="U25">
            <v>11395.25</v>
          </cell>
          <cell r="V25">
            <v>5.0490000000000004</v>
          </cell>
          <cell r="X25">
            <v>11738</v>
          </cell>
          <cell r="Y25">
            <v>24.484000000000002</v>
          </cell>
          <cell r="Z25">
            <v>287393.19</v>
          </cell>
          <cell r="AB25">
            <v>3600.84</v>
          </cell>
          <cell r="AC25">
            <v>5.0490000000000004</v>
          </cell>
          <cell r="AE25">
            <v>3709</v>
          </cell>
          <cell r="AF25">
            <v>24.484000000000002</v>
          </cell>
          <cell r="AG25">
            <v>90811.16</v>
          </cell>
          <cell r="AJ25">
            <v>5.0490000000000004</v>
          </cell>
          <cell r="AL25">
            <v>0</v>
          </cell>
          <cell r="AM25">
            <v>0</v>
          </cell>
          <cell r="AN25">
            <v>0</v>
          </cell>
          <cell r="AS25">
            <v>0</v>
          </cell>
          <cell r="AT25">
            <v>0</v>
          </cell>
          <cell r="AU25">
            <v>0</v>
          </cell>
          <cell r="AW25">
            <v>209699</v>
          </cell>
          <cell r="AX25" t="e">
            <v>#N/A</v>
          </cell>
          <cell r="AY25">
            <v>5134270.32</v>
          </cell>
        </row>
        <row r="26">
          <cell r="A26">
            <v>15</v>
          </cell>
          <cell r="B26">
            <v>15</v>
          </cell>
          <cell r="C26">
            <v>13</v>
          </cell>
          <cell r="D26" t="str">
            <v>2.2.1.</v>
          </cell>
          <cell r="E26" t="str">
            <v>Base de Material Granular para Pavimento Flexible</v>
          </cell>
          <cell r="F26" t="str">
            <v>[m³]</v>
          </cell>
          <cell r="O26">
            <v>4.2</v>
          </cell>
          <cell r="Q26">
            <v>0</v>
          </cell>
          <cell r="R26">
            <v>16.632000000000001</v>
          </cell>
          <cell r="S26">
            <v>0</v>
          </cell>
          <cell r="V26">
            <v>4.2</v>
          </cell>
          <cell r="X26">
            <v>0</v>
          </cell>
          <cell r="Y26">
            <v>16.632000000000001</v>
          </cell>
          <cell r="Z26">
            <v>0</v>
          </cell>
          <cell r="AC26">
            <v>4.2</v>
          </cell>
          <cell r="AE26">
            <v>0</v>
          </cell>
          <cell r="AF26">
            <v>16.632000000000001</v>
          </cell>
          <cell r="AG26">
            <v>0</v>
          </cell>
          <cell r="AJ26">
            <v>4.2</v>
          </cell>
          <cell r="AL26">
            <v>0</v>
          </cell>
          <cell r="AM26">
            <v>0</v>
          </cell>
          <cell r="AN26">
            <v>0</v>
          </cell>
          <cell r="AS26">
            <v>0</v>
          </cell>
          <cell r="AT26">
            <v>0</v>
          </cell>
          <cell r="AU26">
            <v>0</v>
          </cell>
          <cell r="AW26">
            <v>0</v>
          </cell>
          <cell r="AX26" t="e">
            <v>#N/A</v>
          </cell>
          <cell r="AY26">
            <v>0</v>
          </cell>
        </row>
        <row r="27">
          <cell r="A27">
            <v>16</v>
          </cell>
          <cell r="B27">
            <v>16</v>
          </cell>
          <cell r="C27">
            <v>14</v>
          </cell>
          <cell r="D27" t="str">
            <v>2.2.2.</v>
          </cell>
          <cell r="E27" t="str">
            <v>Base Asfáltica</v>
          </cell>
          <cell r="F27" t="str">
            <v>[m³]</v>
          </cell>
          <cell r="O27">
            <v>4.2</v>
          </cell>
          <cell r="Q27">
            <v>0</v>
          </cell>
          <cell r="R27">
            <v>33.631</v>
          </cell>
          <cell r="S27">
            <v>0</v>
          </cell>
          <cell r="V27">
            <v>4.2</v>
          </cell>
          <cell r="X27">
            <v>0</v>
          </cell>
          <cell r="Y27">
            <v>33.631</v>
          </cell>
          <cell r="Z27">
            <v>0</v>
          </cell>
          <cell r="AC27">
            <v>4.2</v>
          </cell>
          <cell r="AE27">
            <v>0</v>
          </cell>
          <cell r="AF27">
            <v>33.631</v>
          </cell>
          <cell r="AG27">
            <v>0</v>
          </cell>
          <cell r="AJ27">
            <v>4.2</v>
          </cell>
          <cell r="AL27">
            <v>0</v>
          </cell>
          <cell r="AM27">
            <v>0</v>
          </cell>
          <cell r="AN27">
            <v>0</v>
          </cell>
          <cell r="AS27">
            <v>0</v>
          </cell>
          <cell r="AT27">
            <v>0</v>
          </cell>
          <cell r="AU27">
            <v>0</v>
          </cell>
          <cell r="AW27">
            <v>0</v>
          </cell>
          <cell r="AX27" t="e">
            <v>#N/A</v>
          </cell>
          <cell r="AY27">
            <v>0</v>
          </cell>
        </row>
        <row r="28">
          <cell r="A28">
            <v>17</v>
          </cell>
          <cell r="B28">
            <v>17</v>
          </cell>
          <cell r="C28">
            <v>15</v>
          </cell>
          <cell r="D28" t="str">
            <v>2.2.3.</v>
          </cell>
          <cell r="E28" t="str">
            <v>Conformación de Berma con Material de Capa Base (pavimento flexible)</v>
          </cell>
          <cell r="F28" t="str">
            <v>[m³]</v>
          </cell>
          <cell r="O28">
            <v>4.2</v>
          </cell>
          <cell r="Q28">
            <v>0</v>
          </cell>
          <cell r="R28">
            <v>18.925999999999998</v>
          </cell>
          <cell r="S28">
            <v>0</v>
          </cell>
          <cell r="V28">
            <v>4.2</v>
          </cell>
          <cell r="X28">
            <v>0</v>
          </cell>
          <cell r="Y28">
            <v>18.925999999999998</v>
          </cell>
          <cell r="Z28">
            <v>0</v>
          </cell>
          <cell r="AC28">
            <v>4.2</v>
          </cell>
          <cell r="AE28">
            <v>0</v>
          </cell>
          <cell r="AF28">
            <v>18.925999999999998</v>
          </cell>
          <cell r="AG28">
            <v>0</v>
          </cell>
          <cell r="AJ28">
            <v>4.2</v>
          </cell>
          <cell r="AL28">
            <v>0</v>
          </cell>
          <cell r="AM28">
            <v>0</v>
          </cell>
          <cell r="AN28">
            <v>0</v>
          </cell>
          <cell r="AS28">
            <v>0</v>
          </cell>
          <cell r="AT28">
            <v>0</v>
          </cell>
          <cell r="AU28">
            <v>0</v>
          </cell>
          <cell r="AW28">
            <v>0</v>
          </cell>
          <cell r="AX28" t="e">
            <v>#N/A</v>
          </cell>
          <cell r="AY28">
            <v>0</v>
          </cell>
        </row>
        <row r="29">
          <cell r="A29">
            <v>18</v>
          </cell>
          <cell r="B29">
            <v>18</v>
          </cell>
          <cell r="C29">
            <v>16</v>
          </cell>
          <cell r="D29" t="str">
            <v>2.2.4.</v>
          </cell>
          <cell r="E29" t="str">
            <v>Conformación de Berma con Suelo Cemento (pavimento rígido)</v>
          </cell>
          <cell r="F29" t="str">
            <v>[m³]</v>
          </cell>
          <cell r="N29">
            <v>103905.60000000001</v>
          </cell>
          <cell r="O29">
            <v>4.2</v>
          </cell>
          <cell r="Q29">
            <v>107023</v>
          </cell>
          <cell r="R29">
            <v>25.09</v>
          </cell>
          <cell r="S29">
            <v>2685207.07</v>
          </cell>
          <cell r="U29">
            <v>3690</v>
          </cell>
          <cell r="V29">
            <v>4.2</v>
          </cell>
          <cell r="X29">
            <v>3801</v>
          </cell>
          <cell r="Y29">
            <v>25.09</v>
          </cell>
          <cell r="Z29">
            <v>95367.09</v>
          </cell>
          <cell r="AB29">
            <v>1086</v>
          </cell>
          <cell r="AC29">
            <v>4.2</v>
          </cell>
          <cell r="AE29">
            <v>1119</v>
          </cell>
          <cell r="AF29">
            <v>25.09</v>
          </cell>
          <cell r="AG29">
            <v>28075.71</v>
          </cell>
          <cell r="AJ29">
            <v>4.2</v>
          </cell>
          <cell r="AL29">
            <v>0</v>
          </cell>
          <cell r="AM29">
            <v>0</v>
          </cell>
          <cell r="AN29">
            <v>0</v>
          </cell>
          <cell r="AS29">
            <v>0</v>
          </cell>
          <cell r="AT29">
            <v>0</v>
          </cell>
          <cell r="AU29">
            <v>0</v>
          </cell>
          <cell r="AW29">
            <v>111943</v>
          </cell>
          <cell r="AX29" t="e">
            <v>#N/A</v>
          </cell>
          <cell r="AY29">
            <v>2808649.8699999996</v>
          </cell>
        </row>
        <row r="30">
          <cell r="A30">
            <v>19</v>
          </cell>
          <cell r="B30">
            <v>19</v>
          </cell>
          <cell r="C30">
            <v>17</v>
          </cell>
          <cell r="D30" t="str">
            <v>2.3.1.</v>
          </cell>
          <cell r="E30" t="str">
            <v>Imprimación - Ejecución</v>
          </cell>
          <cell r="F30" t="str">
            <v>[m²]</v>
          </cell>
          <cell r="N30">
            <v>8.3000000000000007</v>
          </cell>
          <cell r="O30">
            <v>5</v>
          </cell>
          <cell r="Q30">
            <v>1675994</v>
          </cell>
          <cell r="R30">
            <v>8.3000000000000004E-2</v>
          </cell>
          <cell r="S30">
            <v>139107.5</v>
          </cell>
          <cell r="U30">
            <v>7</v>
          </cell>
          <cell r="V30">
            <v>2.33</v>
          </cell>
          <cell r="X30">
            <v>63469</v>
          </cell>
          <cell r="Y30">
            <v>8.3000000000000004E-2</v>
          </cell>
          <cell r="Z30">
            <v>5267.93</v>
          </cell>
          <cell r="AB30">
            <v>7</v>
          </cell>
          <cell r="AC30">
            <v>2.33</v>
          </cell>
          <cell r="AE30">
            <v>24711</v>
          </cell>
          <cell r="AF30">
            <v>8.3000000000000004E-2</v>
          </cell>
          <cell r="AG30">
            <v>2051.0100000000002</v>
          </cell>
          <cell r="AJ30">
            <v>2.33</v>
          </cell>
          <cell r="AL30">
            <v>0</v>
          </cell>
          <cell r="AM30">
            <v>0</v>
          </cell>
          <cell r="AN30">
            <v>0</v>
          </cell>
          <cell r="AS30">
            <v>0</v>
          </cell>
          <cell r="AT30">
            <v>0</v>
          </cell>
          <cell r="AU30">
            <v>0</v>
          </cell>
          <cell r="AW30">
            <v>1764174</v>
          </cell>
          <cell r="AX30" t="e">
            <v>#N/A</v>
          </cell>
          <cell r="AY30">
            <v>146426.44</v>
          </cell>
        </row>
        <row r="31">
          <cell r="A31">
            <v>20</v>
          </cell>
          <cell r="B31">
            <v>20</v>
          </cell>
          <cell r="C31">
            <v>18</v>
          </cell>
          <cell r="D31" t="str">
            <v>2.3.2.</v>
          </cell>
          <cell r="E31" t="str">
            <v>Riego de Liga - Ejecución</v>
          </cell>
          <cell r="F31" t="str">
            <v>[m²]</v>
          </cell>
          <cell r="H31">
            <v>0.2</v>
          </cell>
          <cell r="Q31">
            <v>335199</v>
          </cell>
          <cell r="R31">
            <v>8.3000000000000004E-2</v>
          </cell>
          <cell r="S31">
            <v>27821.52</v>
          </cell>
          <cell r="X31">
            <v>12694</v>
          </cell>
          <cell r="Y31">
            <v>8.3000000000000004E-2</v>
          </cell>
          <cell r="Z31">
            <v>1053.5999999999999</v>
          </cell>
          <cell r="AE31">
            <v>4943</v>
          </cell>
          <cell r="AF31">
            <v>8.3000000000000004E-2</v>
          </cell>
          <cell r="AG31">
            <v>410.27</v>
          </cell>
          <cell r="AL31">
            <v>0</v>
          </cell>
          <cell r="AM31">
            <v>0</v>
          </cell>
          <cell r="AN31">
            <v>0</v>
          </cell>
          <cell r="AS31">
            <v>0</v>
          </cell>
          <cell r="AT31">
            <v>0</v>
          </cell>
          <cell r="AU31">
            <v>0</v>
          </cell>
          <cell r="AW31">
            <v>352836</v>
          </cell>
          <cell r="AX31" t="e">
            <v>#N/A</v>
          </cell>
          <cell r="AY31">
            <v>29285.39</v>
          </cell>
        </row>
        <row r="32">
          <cell r="A32">
            <v>21</v>
          </cell>
          <cell r="B32">
            <v>21</v>
          </cell>
          <cell r="C32">
            <v>19</v>
          </cell>
          <cell r="D32" t="str">
            <v>2.4.1.</v>
          </cell>
          <cell r="E32" t="str">
            <v>Tratamiento Superficial Doble - Ejecución</v>
          </cell>
          <cell r="F32" t="str">
            <v>[m²]</v>
          </cell>
          <cell r="O32">
            <v>4.2</v>
          </cell>
          <cell r="Q32">
            <v>0</v>
          </cell>
          <cell r="R32">
            <v>0.65100000000000002</v>
          </cell>
          <cell r="S32">
            <v>0</v>
          </cell>
          <cell r="V32">
            <v>4.2</v>
          </cell>
          <cell r="X32">
            <v>0</v>
          </cell>
          <cell r="Y32">
            <v>0.65100000000000002</v>
          </cell>
          <cell r="Z32">
            <v>0</v>
          </cell>
          <cell r="AC32">
            <v>4.2</v>
          </cell>
          <cell r="AE32">
            <v>0</v>
          </cell>
          <cell r="AF32">
            <v>0.65100000000000002</v>
          </cell>
          <cell r="AG32">
            <v>0</v>
          </cell>
          <cell r="AJ32">
            <v>4.2</v>
          </cell>
          <cell r="AL32">
            <v>0</v>
          </cell>
          <cell r="AM32">
            <v>0</v>
          </cell>
          <cell r="AN32">
            <v>0</v>
          </cell>
          <cell r="AS32">
            <v>0</v>
          </cell>
          <cell r="AT32">
            <v>0</v>
          </cell>
          <cell r="AU32">
            <v>0</v>
          </cell>
          <cell r="AW32">
            <v>0</v>
          </cell>
          <cell r="AX32" t="e">
            <v>#N/A</v>
          </cell>
          <cell r="AY32">
            <v>0</v>
          </cell>
        </row>
        <row r="33">
          <cell r="A33">
            <v>22</v>
          </cell>
          <cell r="B33">
            <v>22</v>
          </cell>
          <cell r="C33">
            <v>20</v>
          </cell>
          <cell r="D33" t="str">
            <v>2.4.2.</v>
          </cell>
          <cell r="E33" t="str">
            <v>Tratamiento Superficial Simple - Ejecución</v>
          </cell>
          <cell r="F33" t="str">
            <v>[m²]</v>
          </cell>
          <cell r="N33">
            <v>415238</v>
          </cell>
          <cell r="O33">
            <v>4.2</v>
          </cell>
          <cell r="Q33">
            <v>435048</v>
          </cell>
          <cell r="R33">
            <v>0.47299999999999998</v>
          </cell>
          <cell r="S33">
            <v>205777.7</v>
          </cell>
          <cell r="U33">
            <v>14225.36</v>
          </cell>
          <cell r="V33">
            <v>4.2</v>
          </cell>
          <cell r="X33">
            <v>14653</v>
          </cell>
          <cell r="Y33">
            <v>0.47299999999999998</v>
          </cell>
          <cell r="Z33">
            <v>6930.87</v>
          </cell>
          <cell r="AB33">
            <v>19805.934000000001</v>
          </cell>
          <cell r="AC33">
            <v>4.2</v>
          </cell>
          <cell r="AD33">
            <v>19805.934000000001</v>
          </cell>
          <cell r="AE33">
            <v>20401</v>
          </cell>
          <cell r="AF33">
            <v>0.47299999999999998</v>
          </cell>
          <cell r="AG33">
            <v>9649.67</v>
          </cell>
          <cell r="AJ33">
            <v>4.2</v>
          </cell>
          <cell r="AL33">
            <v>0</v>
          </cell>
          <cell r="AM33">
            <v>0</v>
          </cell>
          <cell r="AN33">
            <v>0</v>
          </cell>
          <cell r="AS33">
            <v>0</v>
          </cell>
          <cell r="AT33">
            <v>0</v>
          </cell>
          <cell r="AU33">
            <v>0</v>
          </cell>
          <cell r="AW33">
            <v>470102</v>
          </cell>
          <cell r="AX33" t="e">
            <v>#N/A</v>
          </cell>
          <cell r="AY33">
            <v>222358.24000000002</v>
          </cell>
        </row>
        <row r="34">
          <cell r="A34">
            <v>23</v>
          </cell>
          <cell r="B34">
            <v>23</v>
          </cell>
          <cell r="C34">
            <v>21</v>
          </cell>
          <cell r="D34" t="str">
            <v>2.5.1.</v>
          </cell>
          <cell r="E34" t="str">
            <v>Carpeta de Concreto Asfáltico en Caliente</v>
          </cell>
          <cell r="F34" t="str">
            <v>[m³]</v>
          </cell>
          <cell r="O34">
            <v>4.2</v>
          </cell>
          <cell r="Q34">
            <v>0</v>
          </cell>
          <cell r="R34">
            <v>38.523000000000003</v>
          </cell>
          <cell r="S34">
            <v>0</v>
          </cell>
          <cell r="V34">
            <v>4.2</v>
          </cell>
          <cell r="X34">
            <v>0</v>
          </cell>
          <cell r="Y34">
            <v>38.523000000000003</v>
          </cell>
          <cell r="Z34">
            <v>0</v>
          </cell>
          <cell r="AC34">
            <v>4.2</v>
          </cell>
          <cell r="AE34">
            <v>0</v>
          </cell>
          <cell r="AF34">
            <v>38.523000000000003</v>
          </cell>
          <cell r="AG34">
            <v>0</v>
          </cell>
          <cell r="AJ34">
            <v>4.2</v>
          </cell>
          <cell r="AL34">
            <v>0</v>
          </cell>
          <cell r="AM34">
            <v>0</v>
          </cell>
          <cell r="AN34">
            <v>0</v>
          </cell>
          <cell r="AS34">
            <v>0</v>
          </cell>
          <cell r="AT34">
            <v>0</v>
          </cell>
          <cell r="AU34">
            <v>0</v>
          </cell>
          <cell r="AW34">
            <v>0</v>
          </cell>
          <cell r="AX34" t="e">
            <v>#N/A</v>
          </cell>
          <cell r="AY34">
            <v>0</v>
          </cell>
        </row>
        <row r="35">
          <cell r="A35">
            <v>24</v>
          </cell>
          <cell r="B35">
            <v>24</v>
          </cell>
          <cell r="C35">
            <v>22</v>
          </cell>
          <cell r="D35" t="str">
            <v>2.5.2.</v>
          </cell>
          <cell r="E35" t="str">
            <v>Calzada de Hormigón Hidraúlico</v>
          </cell>
          <cell r="F35" t="str">
            <v>[m³]</v>
          </cell>
          <cell r="N35">
            <v>150997.18</v>
          </cell>
          <cell r="Q35">
            <v>155528</v>
          </cell>
          <cell r="R35">
            <v>93.302000000000007</v>
          </cell>
          <cell r="S35">
            <v>14511073.460000001</v>
          </cell>
          <cell r="U35">
            <v>4803</v>
          </cell>
          <cell r="X35">
            <v>4948</v>
          </cell>
          <cell r="Y35">
            <v>93.302000000000007</v>
          </cell>
          <cell r="Z35">
            <v>461658.3</v>
          </cell>
          <cell r="AB35">
            <v>1171</v>
          </cell>
          <cell r="AE35">
            <v>1207</v>
          </cell>
          <cell r="AF35">
            <v>93.302000000000007</v>
          </cell>
          <cell r="AG35">
            <v>112615.51</v>
          </cell>
          <cell r="AL35">
            <v>0</v>
          </cell>
          <cell r="AM35">
            <v>0</v>
          </cell>
          <cell r="AN35">
            <v>0</v>
          </cell>
          <cell r="AS35">
            <v>0</v>
          </cell>
          <cell r="AT35">
            <v>0</v>
          </cell>
          <cell r="AU35">
            <v>0</v>
          </cell>
          <cell r="AW35">
            <v>161683</v>
          </cell>
          <cell r="AX35" t="e">
            <v>#N/A</v>
          </cell>
          <cell r="AY35">
            <v>15085347.270000001</v>
          </cell>
        </row>
        <row r="36">
          <cell r="A36">
            <v>25</v>
          </cell>
          <cell r="B36">
            <v>25</v>
          </cell>
          <cell r="C36">
            <v>23</v>
          </cell>
          <cell r="D36" t="str">
            <v>2.5.3.</v>
          </cell>
          <cell r="E36" t="str">
            <v>Pavimento Articulado Incluye Cama de Arena</v>
          </cell>
          <cell r="F36" t="str">
            <v>[m²]</v>
          </cell>
          <cell r="N36">
            <v>0</v>
          </cell>
          <cell r="Q36">
            <v>0</v>
          </cell>
          <cell r="R36">
            <v>15</v>
          </cell>
          <cell r="S36">
            <v>0</v>
          </cell>
          <cell r="U36">
            <v>33169.56</v>
          </cell>
          <cell r="V36">
            <v>32936.550000000003</v>
          </cell>
          <cell r="X36">
            <v>34165</v>
          </cell>
          <cell r="Y36">
            <v>15</v>
          </cell>
          <cell r="Z36">
            <v>512475</v>
          </cell>
          <cell r="AB36">
            <v>17991.324000000001</v>
          </cell>
          <cell r="AE36">
            <v>18532</v>
          </cell>
          <cell r="AF36">
            <v>15</v>
          </cell>
          <cell r="AG36">
            <v>277980</v>
          </cell>
          <cell r="AL36">
            <v>0</v>
          </cell>
          <cell r="AM36">
            <v>0</v>
          </cell>
          <cell r="AN36">
            <v>0</v>
          </cell>
          <cell r="AS36">
            <v>0</v>
          </cell>
          <cell r="AT36">
            <v>0</v>
          </cell>
          <cell r="AU36">
            <v>0</v>
          </cell>
          <cell r="AW36">
            <v>52697</v>
          </cell>
          <cell r="AX36" t="e">
            <v>#N/A</v>
          </cell>
          <cell r="AY36">
            <v>790455</v>
          </cell>
        </row>
        <row r="37">
          <cell r="A37">
            <v>26</v>
          </cell>
          <cell r="B37">
            <v>26</v>
          </cell>
          <cell r="C37">
            <v>24</v>
          </cell>
          <cell r="D37" t="str">
            <v>2.6.2.</v>
          </cell>
          <cell r="E37" t="str">
            <v>Suministro de Asfalto Diluido para la Imprimación</v>
          </cell>
          <cell r="F37" t="str">
            <v>[lt]</v>
          </cell>
          <cell r="H37">
            <v>0.6</v>
          </cell>
          <cell r="Q37">
            <v>1005597</v>
          </cell>
          <cell r="R37">
            <v>0.53500000000000003</v>
          </cell>
          <cell r="S37">
            <v>537994.4</v>
          </cell>
          <cell r="X37">
            <v>38082</v>
          </cell>
          <cell r="Y37">
            <v>0.53500000000000003</v>
          </cell>
          <cell r="Z37">
            <v>20373.87</v>
          </cell>
          <cell r="AE37">
            <v>14827</v>
          </cell>
          <cell r="AF37">
            <v>0.53500000000000003</v>
          </cell>
          <cell r="AG37">
            <v>7932.45</v>
          </cell>
          <cell r="AL37">
            <v>0</v>
          </cell>
          <cell r="AM37">
            <v>0</v>
          </cell>
          <cell r="AN37">
            <v>0</v>
          </cell>
          <cell r="AS37">
            <v>0</v>
          </cell>
          <cell r="AT37">
            <v>0</v>
          </cell>
          <cell r="AU37">
            <v>0</v>
          </cell>
          <cell r="AW37">
            <v>1058506</v>
          </cell>
          <cell r="AX37" t="e">
            <v>#N/A</v>
          </cell>
          <cell r="AY37">
            <v>566300.72</v>
          </cell>
        </row>
        <row r="38">
          <cell r="A38">
            <v>27</v>
          </cell>
          <cell r="B38">
            <v>27</v>
          </cell>
          <cell r="C38">
            <v>25</v>
          </cell>
          <cell r="D38" t="str">
            <v>2.6.3.</v>
          </cell>
          <cell r="E38" t="str">
            <v>Suministro de Asfalto Diluido/Emulsión para el Riego de Liga</v>
          </cell>
          <cell r="F38" t="str">
            <v>[lt]</v>
          </cell>
          <cell r="H38">
            <v>0.6</v>
          </cell>
          <cell r="Q38">
            <v>201120</v>
          </cell>
          <cell r="R38">
            <v>0.53500000000000003</v>
          </cell>
          <cell r="S38">
            <v>107599.2</v>
          </cell>
          <cell r="X38">
            <v>7617</v>
          </cell>
          <cell r="Y38">
            <v>0.53500000000000003</v>
          </cell>
          <cell r="Z38">
            <v>4075.1</v>
          </cell>
          <cell r="AE38">
            <v>2966</v>
          </cell>
          <cell r="AF38">
            <v>0.53500000000000003</v>
          </cell>
          <cell r="AG38">
            <v>1586.81</v>
          </cell>
          <cell r="AL38">
            <v>0</v>
          </cell>
          <cell r="AM38">
            <v>0</v>
          </cell>
          <cell r="AN38">
            <v>0</v>
          </cell>
          <cell r="AS38">
            <v>0</v>
          </cell>
          <cell r="AT38">
            <v>0</v>
          </cell>
          <cell r="AU38">
            <v>0</v>
          </cell>
          <cell r="AW38">
            <v>211703</v>
          </cell>
          <cell r="AX38" t="e">
            <v>#N/A</v>
          </cell>
          <cell r="AY38">
            <v>113261.11</v>
          </cell>
        </row>
        <row r="39">
          <cell r="A39">
            <v>28</v>
          </cell>
          <cell r="B39">
            <v>28</v>
          </cell>
          <cell r="C39">
            <v>26</v>
          </cell>
          <cell r="D39" t="str">
            <v>2.6.4.</v>
          </cell>
          <cell r="E39" t="str">
            <v>Suministro de Asfalto Diluido/Emulsión para Tratamiento Superficial</v>
          </cell>
          <cell r="F39" t="str">
            <v>[lt]</v>
          </cell>
          <cell r="H39">
            <v>1.8</v>
          </cell>
          <cell r="Q39">
            <v>783087</v>
          </cell>
          <cell r="R39">
            <v>0.59499999999999997</v>
          </cell>
          <cell r="S39">
            <v>465936.77</v>
          </cell>
          <cell r="X39">
            <v>26376</v>
          </cell>
          <cell r="Y39">
            <v>0.59499999999999997</v>
          </cell>
          <cell r="Z39">
            <v>15693.72</v>
          </cell>
          <cell r="AE39">
            <v>36722</v>
          </cell>
          <cell r="AF39">
            <v>0.59499999999999997</v>
          </cell>
          <cell r="AG39">
            <v>21849.59</v>
          </cell>
          <cell r="AL39">
            <v>0</v>
          </cell>
          <cell r="AM39">
            <v>0</v>
          </cell>
          <cell r="AN39">
            <v>0</v>
          </cell>
          <cell r="AS39">
            <v>0</v>
          </cell>
          <cell r="AT39">
            <v>0</v>
          </cell>
          <cell r="AU39">
            <v>0</v>
          </cell>
          <cell r="AW39">
            <v>846185</v>
          </cell>
          <cell r="AX39" t="e">
            <v>#N/A</v>
          </cell>
          <cell r="AY39">
            <v>503480.08</v>
          </cell>
        </row>
        <row r="40">
          <cell r="A40">
            <v>29</v>
          </cell>
          <cell r="B40">
            <v>29</v>
          </cell>
          <cell r="C40">
            <v>27</v>
          </cell>
          <cell r="D40" t="str">
            <v>2.6.5.</v>
          </cell>
          <cell r="E40" t="str">
            <v>Suministro de Cemento Asfáltico</v>
          </cell>
          <cell r="F40" t="str">
            <v>[ton]</v>
          </cell>
          <cell r="H40">
            <v>0.06</v>
          </cell>
          <cell r="I40">
            <v>2.4</v>
          </cell>
          <cell r="Q40">
            <v>0</v>
          </cell>
          <cell r="R40">
            <v>540.78399999999999</v>
          </cell>
          <cell r="S40">
            <v>0</v>
          </cell>
          <cell r="X40">
            <v>0</v>
          </cell>
          <cell r="Y40">
            <v>540.78399999999999</v>
          </cell>
          <cell r="Z40">
            <v>0</v>
          </cell>
          <cell r="AE40">
            <v>0</v>
          </cell>
          <cell r="AF40">
            <v>540.78399999999999</v>
          </cell>
          <cell r="AG40">
            <v>0</v>
          </cell>
          <cell r="AL40">
            <v>0</v>
          </cell>
          <cell r="AM40">
            <v>0</v>
          </cell>
          <cell r="AN40">
            <v>0</v>
          </cell>
          <cell r="AS40">
            <v>0</v>
          </cell>
          <cell r="AT40">
            <v>0</v>
          </cell>
          <cell r="AU40">
            <v>0</v>
          </cell>
          <cell r="AW40">
            <v>0</v>
          </cell>
          <cell r="AX40" t="e">
            <v>#N/A</v>
          </cell>
          <cell r="AY40">
            <v>0</v>
          </cell>
        </row>
        <row r="41">
          <cell r="A41">
            <v>30</v>
          </cell>
          <cell r="B41">
            <v>30</v>
          </cell>
          <cell r="C41">
            <v>28</v>
          </cell>
          <cell r="D41" t="str">
            <v>2.7.1.</v>
          </cell>
          <cell r="E41" t="str">
            <v>Transporte de Material Granular para Pavimentación</v>
          </cell>
          <cell r="F41" t="str">
            <v>[m³ - km]</v>
          </cell>
          <cell r="Q41">
            <v>7202271</v>
          </cell>
          <cell r="R41">
            <v>0.25800000000000001</v>
          </cell>
          <cell r="S41">
            <v>1858185.92</v>
          </cell>
          <cell r="X41">
            <v>371447</v>
          </cell>
          <cell r="Y41">
            <v>0.25800000000000001</v>
          </cell>
          <cell r="Z41">
            <v>95833.33</v>
          </cell>
          <cell r="AE41">
            <v>115405</v>
          </cell>
          <cell r="AF41">
            <v>0.25800000000000001</v>
          </cell>
          <cell r="AG41">
            <v>29774.49</v>
          </cell>
          <cell r="AL41">
            <v>0</v>
          </cell>
          <cell r="AM41">
            <v>0</v>
          </cell>
          <cell r="AN41">
            <v>0</v>
          </cell>
          <cell r="AS41">
            <v>0</v>
          </cell>
          <cell r="AT41">
            <v>0</v>
          </cell>
          <cell r="AU41">
            <v>0</v>
          </cell>
          <cell r="AW41">
            <v>7689123</v>
          </cell>
          <cell r="AX41" t="e">
            <v>#N/A</v>
          </cell>
          <cell r="AY41">
            <v>1983793.74</v>
          </cell>
        </row>
        <row r="42">
          <cell r="A42">
            <v>31</v>
          </cell>
          <cell r="B42" t="str">
            <v>X</v>
          </cell>
          <cell r="C42">
            <v>28</v>
          </cell>
          <cell r="D42">
            <v>3</v>
          </cell>
          <cell r="E42" t="str">
            <v>OBRAS DE DRENAJE</v>
          </cell>
          <cell r="I42" t="str">
            <v>Imprevistos</v>
          </cell>
          <cell r="K42">
            <v>0.05</v>
          </cell>
          <cell r="S42">
            <v>25294769.509999998</v>
          </cell>
          <cell r="Z42">
            <v>1506122.0000000002</v>
          </cell>
          <cell r="AG42">
            <v>582736.66999999993</v>
          </cell>
          <cell r="AN42">
            <v>0</v>
          </cell>
          <cell r="AU42">
            <v>0</v>
          </cell>
          <cell r="AY42">
            <v>27383628.179999996</v>
          </cell>
        </row>
        <row r="43">
          <cell r="A43">
            <v>32</v>
          </cell>
          <cell r="B43">
            <v>32</v>
          </cell>
          <cell r="C43">
            <v>29</v>
          </cell>
          <cell r="D43" t="str">
            <v>3.1.1.</v>
          </cell>
          <cell r="E43" t="str">
            <v>Zanjas de Coronamiento Revestidas, Incluye Excavación</v>
          </cell>
          <cell r="F43" t="str">
            <v>[m]</v>
          </cell>
          <cell r="N43">
            <v>6890</v>
          </cell>
          <cell r="Q43">
            <v>7235</v>
          </cell>
          <cell r="R43">
            <v>15.202</v>
          </cell>
          <cell r="S43">
            <v>109986.47</v>
          </cell>
          <cell r="U43">
            <v>0</v>
          </cell>
          <cell r="X43">
            <v>0</v>
          </cell>
          <cell r="Y43">
            <v>15.202</v>
          </cell>
          <cell r="Z43">
            <v>0</v>
          </cell>
          <cell r="AB43">
            <v>0</v>
          </cell>
          <cell r="AE43">
            <v>0</v>
          </cell>
          <cell r="AF43">
            <v>15.202</v>
          </cell>
          <cell r="AG43">
            <v>0</v>
          </cell>
          <cell r="AL43">
            <v>0</v>
          </cell>
          <cell r="AM43">
            <v>0</v>
          </cell>
          <cell r="AN43">
            <v>0</v>
          </cell>
          <cell r="AS43">
            <v>0</v>
          </cell>
          <cell r="AT43">
            <v>0</v>
          </cell>
          <cell r="AU43">
            <v>0</v>
          </cell>
          <cell r="AW43">
            <v>7235</v>
          </cell>
          <cell r="AX43" t="e">
            <v>#N/A</v>
          </cell>
          <cell r="AY43">
            <v>109986.47</v>
          </cell>
        </row>
        <row r="44">
          <cell r="A44">
            <v>33</v>
          </cell>
          <cell r="B44">
            <v>33</v>
          </cell>
          <cell r="C44">
            <v>30</v>
          </cell>
          <cell r="D44" t="str">
            <v>3.1.2.</v>
          </cell>
          <cell r="E44" t="str">
            <v>Zanjas de Coronamiento Sin Revestir</v>
          </cell>
          <cell r="F44" t="str">
            <v>[m]</v>
          </cell>
          <cell r="N44">
            <v>0</v>
          </cell>
          <cell r="Q44">
            <v>0</v>
          </cell>
          <cell r="R44">
            <v>2.8839999999999999</v>
          </cell>
          <cell r="S44">
            <v>0</v>
          </cell>
          <cell r="U44">
            <v>0</v>
          </cell>
          <cell r="X44">
            <v>0</v>
          </cell>
          <cell r="Y44">
            <v>2.8839999999999999</v>
          </cell>
          <cell r="Z44">
            <v>0</v>
          </cell>
          <cell r="AB44">
            <v>0</v>
          </cell>
          <cell r="AE44">
            <v>0</v>
          </cell>
          <cell r="AF44">
            <v>2.8839999999999999</v>
          </cell>
          <cell r="AG44">
            <v>0</v>
          </cell>
          <cell r="AL44">
            <v>0</v>
          </cell>
          <cell r="AM44">
            <v>0</v>
          </cell>
          <cell r="AN44">
            <v>0</v>
          </cell>
          <cell r="AS44">
            <v>0</v>
          </cell>
          <cell r="AT44">
            <v>0</v>
          </cell>
          <cell r="AU44">
            <v>0</v>
          </cell>
          <cell r="AW44">
            <v>0</v>
          </cell>
          <cell r="AX44" t="e">
            <v>#N/A</v>
          </cell>
          <cell r="AY44">
            <v>0</v>
          </cell>
        </row>
        <row r="45">
          <cell r="A45">
            <v>34</v>
          </cell>
          <cell r="B45">
            <v>34</v>
          </cell>
          <cell r="C45">
            <v>31</v>
          </cell>
          <cell r="D45" t="str">
            <v>3.2.1.</v>
          </cell>
          <cell r="E45" t="str">
            <v>Cuneta en Corte Revestidas,  Incluye Excavación</v>
          </cell>
          <cell r="F45" t="str">
            <v>[m]</v>
          </cell>
          <cell r="N45">
            <v>21550</v>
          </cell>
          <cell r="Q45">
            <v>22628</v>
          </cell>
          <cell r="R45">
            <v>22.082999999999998</v>
          </cell>
          <cell r="S45">
            <v>499694.12</v>
          </cell>
          <cell r="U45">
            <v>4180</v>
          </cell>
          <cell r="X45">
            <v>4389</v>
          </cell>
          <cell r="Y45">
            <v>22.082999999999998</v>
          </cell>
          <cell r="Z45">
            <v>96922.29</v>
          </cell>
          <cell r="AB45">
            <v>1900</v>
          </cell>
          <cell r="AE45">
            <v>1995</v>
          </cell>
          <cell r="AF45">
            <v>22.082999999999998</v>
          </cell>
          <cell r="AG45">
            <v>44055.59</v>
          </cell>
          <cell r="AL45">
            <v>0</v>
          </cell>
          <cell r="AM45">
            <v>0</v>
          </cell>
          <cell r="AN45">
            <v>0</v>
          </cell>
          <cell r="AS45">
            <v>0</v>
          </cell>
          <cell r="AT45">
            <v>0</v>
          </cell>
          <cell r="AU45">
            <v>0</v>
          </cell>
          <cell r="AW45">
            <v>29012</v>
          </cell>
          <cell r="AX45" t="e">
            <v>#N/A</v>
          </cell>
          <cell r="AY45">
            <v>640672</v>
          </cell>
        </row>
        <row r="46">
          <cell r="A46">
            <v>35</v>
          </cell>
          <cell r="B46">
            <v>35</v>
          </cell>
          <cell r="C46">
            <v>32</v>
          </cell>
          <cell r="D46" t="str">
            <v>3.2.2.</v>
          </cell>
          <cell r="E46" t="str">
            <v>Cuneta de Pie de Terraplén Revestida, Incluye Excavación</v>
          </cell>
          <cell r="F46" t="str">
            <v>[m]</v>
          </cell>
          <cell r="N46">
            <v>5190</v>
          </cell>
          <cell r="Q46">
            <v>5450</v>
          </cell>
          <cell r="R46">
            <v>18.72</v>
          </cell>
          <cell r="S46">
            <v>102024</v>
          </cell>
          <cell r="U46">
            <v>0</v>
          </cell>
          <cell r="X46">
            <v>0</v>
          </cell>
          <cell r="Y46">
            <v>18.72</v>
          </cell>
          <cell r="Z46">
            <v>0</v>
          </cell>
          <cell r="AB46">
            <v>0</v>
          </cell>
          <cell r="AE46">
            <v>0</v>
          </cell>
          <cell r="AF46">
            <v>18.72</v>
          </cell>
          <cell r="AG46">
            <v>0</v>
          </cell>
          <cell r="AL46">
            <v>0</v>
          </cell>
          <cell r="AM46">
            <v>0</v>
          </cell>
          <cell r="AN46">
            <v>0</v>
          </cell>
          <cell r="AS46">
            <v>0</v>
          </cell>
          <cell r="AT46">
            <v>0</v>
          </cell>
          <cell r="AU46">
            <v>0</v>
          </cell>
          <cell r="AW46">
            <v>5450</v>
          </cell>
          <cell r="AX46" t="e">
            <v>#N/A</v>
          </cell>
          <cell r="AY46">
            <v>102024</v>
          </cell>
        </row>
        <row r="47">
          <cell r="A47">
            <v>36</v>
          </cell>
          <cell r="B47">
            <v>36</v>
          </cell>
          <cell r="C47">
            <v>33</v>
          </cell>
          <cell r="D47" t="str">
            <v>3.2.3.</v>
          </cell>
          <cell r="E47" t="str">
            <v>Cuneta de Pie de Terraplén Sin Revestir</v>
          </cell>
          <cell r="F47" t="str">
            <v>[m]</v>
          </cell>
          <cell r="N47">
            <v>13240</v>
          </cell>
          <cell r="Q47">
            <v>13902</v>
          </cell>
          <cell r="R47">
            <v>2.1419999999999999</v>
          </cell>
          <cell r="S47">
            <v>29778.080000000002</v>
          </cell>
          <cell r="U47">
            <v>640</v>
          </cell>
          <cell r="X47">
            <v>672</v>
          </cell>
          <cell r="Y47">
            <v>2.1419999999999999</v>
          </cell>
          <cell r="Z47">
            <v>1439.42</v>
          </cell>
          <cell r="AB47">
            <v>0</v>
          </cell>
          <cell r="AE47">
            <v>0</v>
          </cell>
          <cell r="AF47">
            <v>2.1419999999999999</v>
          </cell>
          <cell r="AG47">
            <v>0</v>
          </cell>
          <cell r="AL47">
            <v>0</v>
          </cell>
          <cell r="AM47">
            <v>0</v>
          </cell>
          <cell r="AN47">
            <v>0</v>
          </cell>
          <cell r="AS47">
            <v>0</v>
          </cell>
          <cell r="AT47">
            <v>0</v>
          </cell>
          <cell r="AU47">
            <v>0</v>
          </cell>
          <cell r="AW47">
            <v>14574</v>
          </cell>
          <cell r="AX47" t="e">
            <v>#N/A</v>
          </cell>
          <cell r="AY47">
            <v>31217.5</v>
          </cell>
        </row>
        <row r="48">
          <cell r="A48">
            <v>37</v>
          </cell>
          <cell r="B48">
            <v>37</v>
          </cell>
          <cell r="C48">
            <v>34</v>
          </cell>
          <cell r="D48" t="str">
            <v>3.2.4.</v>
          </cell>
          <cell r="E48" t="str">
            <v>Cuneta de Banquina en Corte y Terraplén Revestida, Incluye Excavación</v>
          </cell>
          <cell r="F48" t="str">
            <v>[m]</v>
          </cell>
          <cell r="N48">
            <v>0</v>
          </cell>
          <cell r="Q48">
            <v>0</v>
          </cell>
          <cell r="R48">
            <v>15.202</v>
          </cell>
          <cell r="S48">
            <v>0</v>
          </cell>
          <cell r="U48">
            <v>0</v>
          </cell>
          <cell r="X48">
            <v>0</v>
          </cell>
          <cell r="Y48">
            <v>15.202</v>
          </cell>
          <cell r="Z48">
            <v>0</v>
          </cell>
          <cell r="AB48">
            <v>0</v>
          </cell>
          <cell r="AE48">
            <v>0</v>
          </cell>
          <cell r="AF48">
            <v>15.202</v>
          </cell>
          <cell r="AG48">
            <v>0</v>
          </cell>
          <cell r="AL48">
            <v>0</v>
          </cell>
          <cell r="AM48">
            <v>0</v>
          </cell>
          <cell r="AN48">
            <v>0</v>
          </cell>
          <cell r="AS48">
            <v>0</v>
          </cell>
          <cell r="AT48">
            <v>0</v>
          </cell>
          <cell r="AU48">
            <v>0</v>
          </cell>
          <cell r="AW48">
            <v>0</v>
          </cell>
          <cell r="AX48" t="e">
            <v>#N/A</v>
          </cell>
          <cell r="AY48">
            <v>0</v>
          </cell>
        </row>
        <row r="49">
          <cell r="A49">
            <v>38</v>
          </cell>
          <cell r="B49">
            <v>38</v>
          </cell>
          <cell r="C49">
            <v>35</v>
          </cell>
          <cell r="D49" t="str">
            <v>3.3.</v>
          </cell>
          <cell r="E49" t="str">
            <v>Cordón - Cuneta de Protección de Terraplén (Hormigón Tipo "B")</v>
          </cell>
          <cell r="F49" t="str">
            <v>[m]</v>
          </cell>
          <cell r="N49">
            <v>11840</v>
          </cell>
          <cell r="Q49">
            <v>12432</v>
          </cell>
          <cell r="R49">
            <v>14.237</v>
          </cell>
          <cell r="S49">
            <v>176994.38</v>
          </cell>
          <cell r="U49">
            <v>3572</v>
          </cell>
          <cell r="X49">
            <v>3751</v>
          </cell>
          <cell r="Y49">
            <v>14.237</v>
          </cell>
          <cell r="Z49">
            <v>53402.99</v>
          </cell>
          <cell r="AB49">
            <v>1222.44</v>
          </cell>
          <cell r="AE49">
            <v>1284</v>
          </cell>
          <cell r="AF49">
            <v>14.237</v>
          </cell>
          <cell r="AG49">
            <v>18280.310000000001</v>
          </cell>
          <cell r="AL49">
            <v>0</v>
          </cell>
          <cell r="AM49">
            <v>0</v>
          </cell>
          <cell r="AN49">
            <v>0</v>
          </cell>
          <cell r="AS49">
            <v>0</v>
          </cell>
          <cell r="AT49">
            <v>0</v>
          </cell>
          <cell r="AU49">
            <v>0</v>
          </cell>
          <cell r="AW49">
            <v>17467</v>
          </cell>
          <cell r="AX49" t="e">
            <v>#N/A</v>
          </cell>
          <cell r="AY49">
            <v>248677.68</v>
          </cell>
        </row>
        <row r="50">
          <cell r="A50">
            <v>39</v>
          </cell>
          <cell r="B50">
            <v>39</v>
          </cell>
          <cell r="C50">
            <v>36</v>
          </cell>
          <cell r="D50" t="str">
            <v>3.4.</v>
          </cell>
          <cell r="E50" t="str">
            <v>Armadura de Refuerzo para Obras de Drenaje  (fy = 4200 kg/cm²)</v>
          </cell>
          <cell r="F50" t="str">
            <v>[Kg]</v>
          </cell>
          <cell r="N50">
            <v>452133</v>
          </cell>
          <cell r="Q50">
            <v>474740</v>
          </cell>
          <cell r="R50">
            <v>1.0680000000000001</v>
          </cell>
          <cell r="S50">
            <v>507022.32</v>
          </cell>
          <cell r="U50">
            <v>33291</v>
          </cell>
          <cell r="X50">
            <v>34956</v>
          </cell>
          <cell r="Y50">
            <v>1.0680000000000001</v>
          </cell>
          <cell r="Z50">
            <v>37333.01</v>
          </cell>
          <cell r="AB50">
            <v>7622</v>
          </cell>
          <cell r="AE50">
            <v>8004</v>
          </cell>
          <cell r="AF50">
            <v>1.0680000000000001</v>
          </cell>
          <cell r="AG50">
            <v>8548.27</v>
          </cell>
          <cell r="AL50">
            <v>0</v>
          </cell>
          <cell r="AM50">
            <v>0</v>
          </cell>
          <cell r="AN50">
            <v>0</v>
          </cell>
          <cell r="AS50">
            <v>0</v>
          </cell>
          <cell r="AT50">
            <v>0</v>
          </cell>
          <cell r="AU50">
            <v>0</v>
          </cell>
          <cell r="AW50">
            <v>517700</v>
          </cell>
          <cell r="AX50" t="e">
            <v>#N/A</v>
          </cell>
          <cell r="AY50">
            <v>552903.6</v>
          </cell>
        </row>
        <row r="51">
          <cell r="A51">
            <v>40</v>
          </cell>
          <cell r="B51">
            <v>40</v>
          </cell>
          <cell r="C51">
            <v>37</v>
          </cell>
          <cell r="D51" t="str">
            <v>3.5.1.</v>
          </cell>
          <cell r="E51" t="str">
            <v>Hormigón Tipo "A" para Obras de Drenaje  (fck = 210 Kg/cm²)</v>
          </cell>
          <cell r="F51" t="str">
            <v>[m³]</v>
          </cell>
          <cell r="N51">
            <v>5775</v>
          </cell>
          <cell r="Q51">
            <v>6064</v>
          </cell>
          <cell r="R51">
            <v>117.34099999999999</v>
          </cell>
          <cell r="S51">
            <v>711555.82</v>
          </cell>
          <cell r="U51">
            <v>930.27348200000006</v>
          </cell>
          <cell r="X51">
            <v>977</v>
          </cell>
          <cell r="Y51">
            <v>117.34099999999999</v>
          </cell>
          <cell r="Z51">
            <v>114642.16</v>
          </cell>
          <cell r="AB51">
            <v>89</v>
          </cell>
          <cell r="AE51">
            <v>94</v>
          </cell>
          <cell r="AF51">
            <v>117.34099999999999</v>
          </cell>
          <cell r="AG51">
            <v>11030.05</v>
          </cell>
          <cell r="AL51">
            <v>0</v>
          </cell>
          <cell r="AM51">
            <v>0</v>
          </cell>
          <cell r="AN51">
            <v>0</v>
          </cell>
          <cell r="AS51">
            <v>0</v>
          </cell>
          <cell r="AT51">
            <v>0</v>
          </cell>
          <cell r="AU51">
            <v>0</v>
          </cell>
          <cell r="AW51">
            <v>7135</v>
          </cell>
          <cell r="AX51" t="e">
            <v>#N/A</v>
          </cell>
          <cell r="AY51">
            <v>837228.03</v>
          </cell>
        </row>
        <row r="52">
          <cell r="A52">
            <v>41</v>
          </cell>
          <cell r="B52">
            <v>41</v>
          </cell>
          <cell r="C52">
            <v>38</v>
          </cell>
          <cell r="D52" t="str">
            <v>3.5.2.</v>
          </cell>
          <cell r="E52" t="str">
            <v>Hormigón Tipo "C" para Obras de Drenaje  (fck = 160 Kg/cm²)</v>
          </cell>
          <cell r="F52" t="str">
            <v>[m³]</v>
          </cell>
          <cell r="N52">
            <v>0</v>
          </cell>
          <cell r="Q52">
            <v>0</v>
          </cell>
          <cell r="R52">
            <v>96.930999999999997</v>
          </cell>
          <cell r="S52">
            <v>0</v>
          </cell>
          <cell r="U52">
            <v>0</v>
          </cell>
          <cell r="X52">
            <v>0</v>
          </cell>
          <cell r="Y52">
            <v>96.930999999999997</v>
          </cell>
          <cell r="Z52">
            <v>0</v>
          </cell>
          <cell r="AB52">
            <v>0</v>
          </cell>
          <cell r="AE52">
            <v>0</v>
          </cell>
          <cell r="AF52">
            <v>96.930999999999997</v>
          </cell>
          <cell r="AG52">
            <v>0</v>
          </cell>
          <cell r="AL52">
            <v>0</v>
          </cell>
          <cell r="AM52">
            <v>0</v>
          </cell>
          <cell r="AN52">
            <v>0</v>
          </cell>
          <cell r="AS52">
            <v>0</v>
          </cell>
          <cell r="AT52">
            <v>0</v>
          </cell>
          <cell r="AU52">
            <v>0</v>
          </cell>
          <cell r="AW52">
            <v>0</v>
          </cell>
          <cell r="AX52" t="e">
            <v>#N/A</v>
          </cell>
          <cell r="AY52">
            <v>0</v>
          </cell>
        </row>
        <row r="53">
          <cell r="A53">
            <v>42</v>
          </cell>
          <cell r="B53">
            <v>42</v>
          </cell>
          <cell r="C53">
            <v>39</v>
          </cell>
          <cell r="D53" t="str">
            <v>3.5.3.</v>
          </cell>
          <cell r="E53" t="str">
            <v>Hormigón Tipo "E" para Obras de Drenaje  (fck = 110 Kg/cm²)</v>
          </cell>
          <cell r="F53" t="str">
            <v>[m³]</v>
          </cell>
          <cell r="N53">
            <v>1826</v>
          </cell>
          <cell r="Q53">
            <v>1918</v>
          </cell>
          <cell r="R53">
            <v>71.268000000000001</v>
          </cell>
          <cell r="S53">
            <v>136692.01999999999</v>
          </cell>
          <cell r="U53">
            <v>65</v>
          </cell>
          <cell r="X53">
            <v>69</v>
          </cell>
          <cell r="Y53">
            <v>71.268000000000001</v>
          </cell>
          <cell r="Z53">
            <v>4917.49</v>
          </cell>
          <cell r="AB53">
            <v>18</v>
          </cell>
          <cell r="AE53">
            <v>19</v>
          </cell>
          <cell r="AF53">
            <v>71.268000000000001</v>
          </cell>
          <cell r="AG53">
            <v>1354.09</v>
          </cell>
          <cell r="AL53">
            <v>0</v>
          </cell>
          <cell r="AM53">
            <v>0</v>
          </cell>
          <cell r="AN53">
            <v>0</v>
          </cell>
          <cell r="AS53">
            <v>0</v>
          </cell>
          <cell r="AT53">
            <v>0</v>
          </cell>
          <cell r="AU53">
            <v>0</v>
          </cell>
          <cell r="AW53">
            <v>2006</v>
          </cell>
          <cell r="AX53" t="e">
            <v>#N/A</v>
          </cell>
          <cell r="AY53">
            <v>142963.59999999998</v>
          </cell>
        </row>
        <row r="54">
          <cell r="A54">
            <v>43</v>
          </cell>
          <cell r="B54">
            <v>43</v>
          </cell>
          <cell r="C54">
            <v>40</v>
          </cell>
          <cell r="D54" t="str">
            <v>3.5.4.</v>
          </cell>
          <cell r="E54" t="str">
            <v xml:space="preserve">Hormigón Ciclópeo para Obras de Drenaje </v>
          </cell>
          <cell r="F54" t="str">
            <v>[m³]</v>
          </cell>
          <cell r="N54">
            <v>1332</v>
          </cell>
          <cell r="Q54">
            <v>1399</v>
          </cell>
          <cell r="R54">
            <v>94.5</v>
          </cell>
          <cell r="S54">
            <v>132205.5</v>
          </cell>
          <cell r="U54">
            <v>16.88</v>
          </cell>
          <cell r="X54">
            <v>18</v>
          </cell>
          <cell r="Y54">
            <v>94.5</v>
          </cell>
          <cell r="Z54">
            <v>1701</v>
          </cell>
          <cell r="AB54">
            <v>15</v>
          </cell>
          <cell r="AE54">
            <v>16</v>
          </cell>
          <cell r="AF54">
            <v>94.5</v>
          </cell>
          <cell r="AG54">
            <v>1512</v>
          </cell>
          <cell r="AL54">
            <v>0</v>
          </cell>
          <cell r="AM54">
            <v>0</v>
          </cell>
          <cell r="AN54">
            <v>0</v>
          </cell>
          <cell r="AS54">
            <v>0</v>
          </cell>
          <cell r="AT54">
            <v>0</v>
          </cell>
          <cell r="AU54">
            <v>0</v>
          </cell>
          <cell r="AW54">
            <v>1433</v>
          </cell>
          <cell r="AX54" t="e">
            <v>#N/A</v>
          </cell>
          <cell r="AY54">
            <v>135418.5</v>
          </cell>
        </row>
        <row r="55">
          <cell r="A55">
            <v>44</v>
          </cell>
          <cell r="B55">
            <v>44</v>
          </cell>
          <cell r="C55">
            <v>41</v>
          </cell>
          <cell r="D55" t="str">
            <v>3.6.1.</v>
          </cell>
          <cell r="E55" t="str">
            <v xml:space="preserve">Excavación No Clasificada para Obras de Drenaje </v>
          </cell>
          <cell r="F55" t="str">
            <v>[m³]</v>
          </cell>
          <cell r="N55">
            <v>30854</v>
          </cell>
          <cell r="Q55">
            <v>32397</v>
          </cell>
          <cell r="R55">
            <v>2.1859999999999999</v>
          </cell>
          <cell r="S55">
            <v>70819.839999999997</v>
          </cell>
          <cell r="U55">
            <v>4110</v>
          </cell>
          <cell r="X55">
            <v>4316</v>
          </cell>
          <cell r="Y55">
            <v>2.1859999999999999</v>
          </cell>
          <cell r="Z55">
            <v>9434.7800000000007</v>
          </cell>
          <cell r="AB55">
            <v>502</v>
          </cell>
          <cell r="AE55">
            <v>528</v>
          </cell>
          <cell r="AF55">
            <v>2.1859999999999999</v>
          </cell>
          <cell r="AG55">
            <v>1154.21</v>
          </cell>
          <cell r="AL55">
            <v>0</v>
          </cell>
          <cell r="AM55">
            <v>0</v>
          </cell>
          <cell r="AN55">
            <v>0</v>
          </cell>
          <cell r="AS55">
            <v>0</v>
          </cell>
          <cell r="AT55">
            <v>0</v>
          </cell>
          <cell r="AU55">
            <v>0</v>
          </cell>
          <cell r="AW55">
            <v>37241</v>
          </cell>
          <cell r="AX55" t="e">
            <v>#N/A</v>
          </cell>
          <cell r="AY55">
            <v>81408.83</v>
          </cell>
        </row>
        <row r="56">
          <cell r="A56">
            <v>45</v>
          </cell>
          <cell r="B56">
            <v>45</v>
          </cell>
          <cell r="C56">
            <v>42</v>
          </cell>
          <cell r="D56" t="str">
            <v>3.6.2.</v>
          </cell>
          <cell r="E56" t="str">
            <v>Excavación No Clasificada para Vasos de Regulación (Atajados)</v>
          </cell>
          <cell r="F56" t="str">
            <v>[m³]</v>
          </cell>
          <cell r="N56">
            <v>5700</v>
          </cell>
          <cell r="Q56">
            <v>5985</v>
          </cell>
          <cell r="R56">
            <v>2.3879999999999999</v>
          </cell>
          <cell r="S56">
            <v>14292.18</v>
          </cell>
          <cell r="U56">
            <v>0</v>
          </cell>
          <cell r="X56">
            <v>0</v>
          </cell>
          <cell r="Y56">
            <v>2.3879999999999999</v>
          </cell>
          <cell r="Z56">
            <v>0</v>
          </cell>
          <cell r="AB56">
            <v>0</v>
          </cell>
          <cell r="AE56">
            <v>0</v>
          </cell>
          <cell r="AF56">
            <v>2.3879999999999999</v>
          </cell>
          <cell r="AG56">
            <v>0</v>
          </cell>
          <cell r="AL56">
            <v>0</v>
          </cell>
          <cell r="AM56">
            <v>0</v>
          </cell>
          <cell r="AN56">
            <v>0</v>
          </cell>
          <cell r="AS56">
            <v>0</v>
          </cell>
          <cell r="AT56">
            <v>0</v>
          </cell>
          <cell r="AU56">
            <v>0</v>
          </cell>
          <cell r="AW56">
            <v>5985</v>
          </cell>
          <cell r="AX56" t="e">
            <v>#N/A</v>
          </cell>
          <cell r="AY56">
            <v>14292.18</v>
          </cell>
        </row>
        <row r="57">
          <cell r="A57">
            <v>46</v>
          </cell>
          <cell r="B57">
            <v>46</v>
          </cell>
          <cell r="C57">
            <v>43</v>
          </cell>
          <cell r="D57" t="str">
            <v>3.6.3.</v>
          </cell>
          <cell r="E57" t="str">
            <v xml:space="preserve">Excavación para Encauces y Canalizaciones en Obras de Drenaje </v>
          </cell>
          <cell r="F57" t="str">
            <v>[m³]</v>
          </cell>
          <cell r="N57">
            <v>6820</v>
          </cell>
          <cell r="Q57">
            <v>7161</v>
          </cell>
          <cell r="R57">
            <v>2.4830000000000001</v>
          </cell>
          <cell r="S57">
            <v>17780.759999999998</v>
          </cell>
          <cell r="U57">
            <v>487</v>
          </cell>
          <cell r="X57">
            <v>512</v>
          </cell>
          <cell r="Y57">
            <v>2.4830000000000001</v>
          </cell>
          <cell r="Z57">
            <v>1271.3</v>
          </cell>
          <cell r="AB57">
            <v>1</v>
          </cell>
          <cell r="AE57">
            <v>2</v>
          </cell>
          <cell r="AF57">
            <v>2.4830000000000001</v>
          </cell>
          <cell r="AG57">
            <v>4.97</v>
          </cell>
          <cell r="AL57">
            <v>0</v>
          </cell>
          <cell r="AM57">
            <v>0</v>
          </cell>
          <cell r="AN57">
            <v>0</v>
          </cell>
          <cell r="AS57">
            <v>0</v>
          </cell>
          <cell r="AT57">
            <v>0</v>
          </cell>
          <cell r="AU57">
            <v>0</v>
          </cell>
          <cell r="AW57">
            <v>7675</v>
          </cell>
          <cell r="AX57" t="e">
            <v>#N/A</v>
          </cell>
          <cell r="AY57">
            <v>19057.03</v>
          </cell>
        </row>
        <row r="58">
          <cell r="A58">
            <v>47</v>
          </cell>
          <cell r="B58">
            <v>47</v>
          </cell>
          <cell r="C58">
            <v>44</v>
          </cell>
          <cell r="D58" t="str">
            <v>3.6.4.</v>
          </cell>
          <cell r="E58" t="str">
            <v>Excavación en Encauces de Rios y Quebradas</v>
          </cell>
          <cell r="F58" t="str">
            <v>[m³]</v>
          </cell>
          <cell r="N58">
            <v>0</v>
          </cell>
          <cell r="Q58">
            <v>0</v>
          </cell>
          <cell r="R58">
            <v>2.4750000000000001</v>
          </cell>
          <cell r="S58">
            <v>0</v>
          </cell>
          <cell r="U58">
            <v>0</v>
          </cell>
          <cell r="X58">
            <v>0</v>
          </cell>
          <cell r="Y58">
            <v>2.4750000000000001</v>
          </cell>
          <cell r="Z58">
            <v>0</v>
          </cell>
          <cell r="AB58">
            <v>0</v>
          </cell>
          <cell r="AE58">
            <v>0</v>
          </cell>
          <cell r="AF58">
            <v>2.4750000000000001</v>
          </cell>
          <cell r="AG58">
            <v>0</v>
          </cell>
          <cell r="AL58">
            <v>0</v>
          </cell>
          <cell r="AM58">
            <v>0</v>
          </cell>
          <cell r="AN58">
            <v>0</v>
          </cell>
          <cell r="AS58">
            <v>0</v>
          </cell>
          <cell r="AT58">
            <v>0</v>
          </cell>
          <cell r="AU58">
            <v>0</v>
          </cell>
          <cell r="AW58">
            <v>0</v>
          </cell>
          <cell r="AX58" t="e">
            <v>#N/A</v>
          </cell>
          <cell r="AY58">
            <v>0</v>
          </cell>
        </row>
        <row r="59">
          <cell r="A59">
            <v>48</v>
          </cell>
          <cell r="B59">
            <v>48</v>
          </cell>
          <cell r="C59">
            <v>45</v>
          </cell>
          <cell r="D59" t="str">
            <v>3.7.1.</v>
          </cell>
          <cell r="E59" t="str">
            <v xml:space="preserve">Relleno para Cimentación de Obras de Drenaje </v>
          </cell>
          <cell r="F59" t="str">
            <v>[m³]</v>
          </cell>
          <cell r="N59">
            <v>12097</v>
          </cell>
          <cell r="Q59">
            <v>12702</v>
          </cell>
          <cell r="R59">
            <v>2.8239999999999998</v>
          </cell>
          <cell r="S59">
            <v>35870.449999999997</v>
          </cell>
          <cell r="U59">
            <v>795</v>
          </cell>
          <cell r="X59">
            <v>835</v>
          </cell>
          <cell r="Y59">
            <v>2.8239999999999998</v>
          </cell>
          <cell r="Z59">
            <v>2358.04</v>
          </cell>
          <cell r="AB59">
            <v>191</v>
          </cell>
          <cell r="AE59">
            <v>201</v>
          </cell>
          <cell r="AF59">
            <v>2.8239999999999998</v>
          </cell>
          <cell r="AG59">
            <v>567.62</v>
          </cell>
          <cell r="AL59">
            <v>0</v>
          </cell>
          <cell r="AM59">
            <v>0</v>
          </cell>
          <cell r="AN59">
            <v>0</v>
          </cell>
          <cell r="AS59">
            <v>0</v>
          </cell>
          <cell r="AT59">
            <v>0</v>
          </cell>
          <cell r="AU59">
            <v>0</v>
          </cell>
          <cell r="AW59">
            <v>13738</v>
          </cell>
          <cell r="AX59" t="e">
            <v>#N/A</v>
          </cell>
          <cell r="AY59">
            <v>38796.11</v>
          </cell>
        </row>
        <row r="60">
          <cell r="A60">
            <v>49</v>
          </cell>
          <cell r="B60">
            <v>49</v>
          </cell>
          <cell r="C60">
            <v>46</v>
          </cell>
          <cell r="D60" t="str">
            <v>3.7.2.</v>
          </cell>
          <cell r="E60" t="str">
            <v xml:space="preserve">Relleno Compactado para Obras de Drenaje </v>
          </cell>
          <cell r="F60" t="str">
            <v>[m³]</v>
          </cell>
          <cell r="N60">
            <v>6646</v>
          </cell>
          <cell r="Q60">
            <v>6979</v>
          </cell>
          <cell r="R60">
            <v>3.399</v>
          </cell>
          <cell r="S60">
            <v>23721.62</v>
          </cell>
          <cell r="U60">
            <v>329</v>
          </cell>
          <cell r="X60">
            <v>346</v>
          </cell>
          <cell r="Y60">
            <v>3.399</v>
          </cell>
          <cell r="Z60">
            <v>1176.05</v>
          </cell>
          <cell r="AB60">
            <v>122</v>
          </cell>
          <cell r="AE60">
            <v>129</v>
          </cell>
          <cell r="AF60">
            <v>3.399</v>
          </cell>
          <cell r="AG60">
            <v>438.47</v>
          </cell>
          <cell r="AL60">
            <v>0</v>
          </cell>
          <cell r="AM60">
            <v>0</v>
          </cell>
          <cell r="AN60">
            <v>0</v>
          </cell>
          <cell r="AS60">
            <v>0</v>
          </cell>
          <cell r="AT60">
            <v>0</v>
          </cell>
          <cell r="AU60">
            <v>0</v>
          </cell>
          <cell r="AW60">
            <v>7454</v>
          </cell>
          <cell r="AX60" t="e">
            <v>#N/A</v>
          </cell>
          <cell r="AY60">
            <v>25336.14</v>
          </cell>
        </row>
        <row r="61">
          <cell r="A61">
            <v>50</v>
          </cell>
          <cell r="B61">
            <v>50</v>
          </cell>
          <cell r="C61">
            <v>47</v>
          </cell>
          <cell r="D61" t="str">
            <v>3.8.1.</v>
          </cell>
          <cell r="E61" t="str">
            <v>Alcantarilla Simple con Tubos de Hormigón Armado ø = 1.0 m</v>
          </cell>
          <cell r="F61" t="str">
            <v>[m]</v>
          </cell>
          <cell r="N61">
            <v>2220</v>
          </cell>
          <cell r="Q61">
            <v>2331</v>
          </cell>
          <cell r="R61">
            <v>167.958</v>
          </cell>
          <cell r="S61">
            <v>391510.1</v>
          </cell>
          <cell r="U61">
            <v>0</v>
          </cell>
          <cell r="X61">
            <v>0</v>
          </cell>
          <cell r="Y61">
            <v>167.958</v>
          </cell>
          <cell r="Z61">
            <v>0</v>
          </cell>
          <cell r="AB61">
            <v>15</v>
          </cell>
          <cell r="AE61">
            <v>16</v>
          </cell>
          <cell r="AF61">
            <v>167.958</v>
          </cell>
          <cell r="AG61">
            <v>2687.33</v>
          </cell>
          <cell r="AL61">
            <v>0</v>
          </cell>
          <cell r="AM61">
            <v>0</v>
          </cell>
          <cell r="AN61">
            <v>0</v>
          </cell>
          <cell r="AS61">
            <v>0</v>
          </cell>
          <cell r="AT61">
            <v>0</v>
          </cell>
          <cell r="AU61">
            <v>0</v>
          </cell>
          <cell r="AW61">
            <v>2347</v>
          </cell>
          <cell r="AX61" t="e">
            <v>#N/A</v>
          </cell>
          <cell r="AY61">
            <v>394197.43</v>
          </cell>
        </row>
        <row r="62">
          <cell r="A62">
            <v>51</v>
          </cell>
          <cell r="B62">
            <v>51</v>
          </cell>
          <cell r="C62">
            <v>48</v>
          </cell>
          <cell r="D62" t="str">
            <v>3.9.</v>
          </cell>
          <cell r="E62" t="str">
            <v>Manto Geotextil 200 g/m²</v>
          </cell>
          <cell r="F62" t="str">
            <v>[m²]</v>
          </cell>
          <cell r="N62">
            <v>13360</v>
          </cell>
          <cell r="Q62">
            <v>14028</v>
          </cell>
          <cell r="R62">
            <v>2.6890000000000001</v>
          </cell>
          <cell r="S62">
            <v>37721.29</v>
          </cell>
          <cell r="U62">
            <v>4186.1820000000007</v>
          </cell>
          <cell r="X62">
            <v>4396</v>
          </cell>
          <cell r="Y62">
            <v>2.6890000000000001</v>
          </cell>
          <cell r="Z62">
            <v>11820.84</v>
          </cell>
          <cell r="AB62">
            <v>110</v>
          </cell>
          <cell r="AE62">
            <v>116</v>
          </cell>
          <cell r="AF62">
            <v>2.6890000000000001</v>
          </cell>
          <cell r="AG62">
            <v>311.92</v>
          </cell>
          <cell r="AL62">
            <v>0</v>
          </cell>
          <cell r="AM62">
            <v>0</v>
          </cell>
          <cell r="AN62">
            <v>0</v>
          </cell>
          <cell r="AS62">
            <v>0</v>
          </cell>
          <cell r="AT62">
            <v>0</v>
          </cell>
          <cell r="AU62">
            <v>0</v>
          </cell>
          <cell r="AW62">
            <v>18540</v>
          </cell>
          <cell r="AX62" t="e">
            <v>#N/A</v>
          </cell>
          <cell r="AY62">
            <v>49854.05</v>
          </cell>
        </row>
        <row r="63">
          <cell r="A63">
            <v>52</v>
          </cell>
          <cell r="B63">
            <v>52</v>
          </cell>
          <cell r="C63">
            <v>49</v>
          </cell>
          <cell r="D63" t="str">
            <v>3.10.1.</v>
          </cell>
          <cell r="E63" t="str">
            <v>Sub Dren Longitudinal Tipo 1 (0.60x0.80) , Incluye Excavación</v>
          </cell>
          <cell r="F63" t="str">
            <v>[m]</v>
          </cell>
          <cell r="N63">
            <v>21550</v>
          </cell>
          <cell r="Q63">
            <v>22628</v>
          </cell>
          <cell r="R63">
            <v>21.131</v>
          </cell>
          <cell r="S63">
            <v>478152.27</v>
          </cell>
          <cell r="U63">
            <v>0</v>
          </cell>
          <cell r="X63">
            <v>0</v>
          </cell>
          <cell r="Y63">
            <v>21.131</v>
          </cell>
          <cell r="Z63">
            <v>0</v>
          </cell>
          <cell r="AB63">
            <v>0</v>
          </cell>
          <cell r="AE63">
            <v>0</v>
          </cell>
          <cell r="AF63">
            <v>21.131</v>
          </cell>
          <cell r="AG63">
            <v>0</v>
          </cell>
          <cell r="AL63">
            <v>0</v>
          </cell>
          <cell r="AM63">
            <v>0</v>
          </cell>
          <cell r="AN63">
            <v>0</v>
          </cell>
          <cell r="AS63">
            <v>0</v>
          </cell>
          <cell r="AT63">
            <v>0</v>
          </cell>
          <cell r="AU63">
            <v>0</v>
          </cell>
          <cell r="AW63">
            <v>22628</v>
          </cell>
          <cell r="AX63" t="e">
            <v>#N/A</v>
          </cell>
          <cell r="AY63">
            <v>478152.27</v>
          </cell>
        </row>
        <row r="64">
          <cell r="A64">
            <v>53</v>
          </cell>
          <cell r="B64">
            <v>53</v>
          </cell>
          <cell r="C64">
            <v>50</v>
          </cell>
          <cell r="D64" t="str">
            <v>3.10.2.</v>
          </cell>
          <cell r="E64" t="str">
            <v>Sub Dren Transversal</v>
          </cell>
          <cell r="F64" t="str">
            <v>[m]</v>
          </cell>
          <cell r="N64">
            <v>590</v>
          </cell>
          <cell r="Q64">
            <v>620</v>
          </cell>
          <cell r="R64">
            <v>9.2189999999999994</v>
          </cell>
          <cell r="S64">
            <v>5715.78</v>
          </cell>
          <cell r="U64">
            <v>0</v>
          </cell>
          <cell r="X64">
            <v>0</v>
          </cell>
          <cell r="Y64">
            <v>9.2189999999999994</v>
          </cell>
          <cell r="Z64">
            <v>0</v>
          </cell>
          <cell r="AB64">
            <v>0</v>
          </cell>
          <cell r="AE64">
            <v>0</v>
          </cell>
          <cell r="AF64">
            <v>9.2189999999999994</v>
          </cell>
          <cell r="AG64">
            <v>0</v>
          </cell>
          <cell r="AL64">
            <v>0</v>
          </cell>
          <cell r="AM64">
            <v>0</v>
          </cell>
          <cell r="AN64">
            <v>0</v>
          </cell>
          <cell r="AS64">
            <v>0</v>
          </cell>
          <cell r="AT64">
            <v>0</v>
          </cell>
          <cell r="AU64">
            <v>0</v>
          </cell>
          <cell r="AW64">
            <v>620</v>
          </cell>
          <cell r="AX64" t="e">
            <v>#N/A</v>
          </cell>
          <cell r="AY64">
            <v>5715.78</v>
          </cell>
        </row>
        <row r="65">
          <cell r="A65">
            <v>54</v>
          </cell>
          <cell r="B65">
            <v>54</v>
          </cell>
          <cell r="C65">
            <v>51</v>
          </cell>
          <cell r="D65" t="str">
            <v>3.12.1.</v>
          </cell>
          <cell r="E65" t="str">
            <v>Capa Drenante (e=0.30 m)</v>
          </cell>
          <cell r="F65" t="str">
            <v>[m³]</v>
          </cell>
          <cell r="N65">
            <v>20640</v>
          </cell>
          <cell r="Q65">
            <v>21672</v>
          </cell>
          <cell r="R65">
            <v>18.323</v>
          </cell>
          <cell r="S65">
            <v>397096.06</v>
          </cell>
          <cell r="U65">
            <v>0</v>
          </cell>
          <cell r="X65">
            <v>0</v>
          </cell>
          <cell r="Y65">
            <v>18.323</v>
          </cell>
          <cell r="Z65">
            <v>0</v>
          </cell>
          <cell r="AB65">
            <v>0</v>
          </cell>
          <cell r="AE65">
            <v>0</v>
          </cell>
          <cell r="AF65">
            <v>18.323</v>
          </cell>
          <cell r="AG65">
            <v>0</v>
          </cell>
          <cell r="AL65">
            <v>0</v>
          </cell>
          <cell r="AM65">
            <v>0</v>
          </cell>
          <cell r="AN65">
            <v>0</v>
          </cell>
          <cell r="AS65">
            <v>0</v>
          </cell>
          <cell r="AT65">
            <v>0</v>
          </cell>
          <cell r="AU65">
            <v>0</v>
          </cell>
          <cell r="AW65">
            <v>21672</v>
          </cell>
          <cell r="AX65" t="e">
            <v>#N/A</v>
          </cell>
          <cell r="AY65">
            <v>397096.06</v>
          </cell>
        </row>
        <row r="66">
          <cell r="A66">
            <v>55</v>
          </cell>
          <cell r="B66">
            <v>55</v>
          </cell>
          <cell r="C66">
            <v>52</v>
          </cell>
          <cell r="D66" t="str">
            <v>3.12.2.</v>
          </cell>
          <cell r="E66" t="str">
            <v>Capa Geodrenante (e = 0.10 m)</v>
          </cell>
          <cell r="F66" t="str">
            <v>[m²]</v>
          </cell>
          <cell r="N66">
            <v>0</v>
          </cell>
          <cell r="Q66">
            <v>0</v>
          </cell>
          <cell r="R66">
            <v>5.8689999999999998</v>
          </cell>
          <cell r="S66">
            <v>0</v>
          </cell>
          <cell r="U66">
            <v>0</v>
          </cell>
          <cell r="X66">
            <v>0</v>
          </cell>
          <cell r="Y66">
            <v>5.8689999999999998</v>
          </cell>
          <cell r="Z66">
            <v>0</v>
          </cell>
          <cell r="AB66">
            <v>0</v>
          </cell>
          <cell r="AE66">
            <v>0</v>
          </cell>
          <cell r="AF66">
            <v>5.8689999999999998</v>
          </cell>
          <cell r="AG66">
            <v>0</v>
          </cell>
          <cell r="AL66">
            <v>0</v>
          </cell>
          <cell r="AM66">
            <v>0</v>
          </cell>
          <cell r="AN66">
            <v>0</v>
          </cell>
          <cell r="AS66">
            <v>0</v>
          </cell>
          <cell r="AT66">
            <v>0</v>
          </cell>
          <cell r="AU66">
            <v>0</v>
          </cell>
          <cell r="AW66">
            <v>0</v>
          </cell>
          <cell r="AX66" t="e">
            <v>#N/A</v>
          </cell>
          <cell r="AY66">
            <v>0</v>
          </cell>
        </row>
        <row r="67">
          <cell r="A67">
            <v>56</v>
          </cell>
          <cell r="B67">
            <v>56</v>
          </cell>
          <cell r="C67">
            <v>53</v>
          </cell>
          <cell r="D67" t="str">
            <v>3.13.1.</v>
          </cell>
          <cell r="E67" t="str">
            <v>Zampeado de Piedra con Mortero de Cemento (e = 0.30 m)</v>
          </cell>
          <cell r="F67" t="str">
            <v>[m²]</v>
          </cell>
          <cell r="N67">
            <v>10143</v>
          </cell>
          <cell r="Q67">
            <v>10651</v>
          </cell>
          <cell r="R67">
            <v>13.631</v>
          </cell>
          <cell r="S67">
            <v>145183.78</v>
          </cell>
          <cell r="U67">
            <v>566</v>
          </cell>
          <cell r="X67">
            <v>595</v>
          </cell>
          <cell r="Y67">
            <v>13.631</v>
          </cell>
          <cell r="Z67">
            <v>8110.45</v>
          </cell>
          <cell r="AB67">
            <v>125</v>
          </cell>
          <cell r="AE67">
            <v>132</v>
          </cell>
          <cell r="AF67">
            <v>13.631</v>
          </cell>
          <cell r="AG67">
            <v>1799.29</v>
          </cell>
          <cell r="AL67">
            <v>0</v>
          </cell>
          <cell r="AM67">
            <v>0</v>
          </cell>
          <cell r="AN67">
            <v>0</v>
          </cell>
          <cell r="AS67">
            <v>0</v>
          </cell>
          <cell r="AT67">
            <v>0</v>
          </cell>
          <cell r="AU67">
            <v>0</v>
          </cell>
          <cell r="AW67">
            <v>11378</v>
          </cell>
          <cell r="AX67" t="e">
            <v>#N/A</v>
          </cell>
          <cell r="AY67">
            <v>155093.52000000002</v>
          </cell>
        </row>
        <row r="68">
          <cell r="A68">
            <v>57</v>
          </cell>
          <cell r="B68">
            <v>57</v>
          </cell>
          <cell r="C68">
            <v>54</v>
          </cell>
          <cell r="D68" t="str">
            <v>3.13.2.</v>
          </cell>
          <cell r="E68" t="str">
            <v>Escollerado con Piedra Acomodada (e=0.30 m)</v>
          </cell>
          <cell r="F68" t="str">
            <v>[m²]</v>
          </cell>
          <cell r="N68">
            <v>4222.24</v>
          </cell>
          <cell r="Q68">
            <v>4434</v>
          </cell>
          <cell r="R68">
            <v>9.9670000000000005</v>
          </cell>
          <cell r="S68">
            <v>44193.68</v>
          </cell>
          <cell r="U68">
            <v>151.75</v>
          </cell>
          <cell r="X68">
            <v>160</v>
          </cell>
          <cell r="Y68">
            <v>9.9670000000000005</v>
          </cell>
          <cell r="Z68">
            <v>1594.72</v>
          </cell>
          <cell r="AB68">
            <v>54.67</v>
          </cell>
          <cell r="AE68">
            <v>58</v>
          </cell>
          <cell r="AF68">
            <v>9.9670000000000005</v>
          </cell>
          <cell r="AG68">
            <v>578.09</v>
          </cell>
          <cell r="AL68">
            <v>0</v>
          </cell>
          <cell r="AM68">
            <v>0</v>
          </cell>
          <cell r="AN68">
            <v>0</v>
          </cell>
          <cell r="AS68">
            <v>0</v>
          </cell>
          <cell r="AT68">
            <v>0</v>
          </cell>
          <cell r="AU68">
            <v>0</v>
          </cell>
          <cell r="AW68">
            <v>4652</v>
          </cell>
          <cell r="AX68" t="e">
            <v>#N/A</v>
          </cell>
          <cell r="AY68">
            <v>46366.49</v>
          </cell>
        </row>
        <row r="69">
          <cell r="A69">
            <v>58</v>
          </cell>
          <cell r="B69">
            <v>58</v>
          </cell>
          <cell r="C69">
            <v>55</v>
          </cell>
          <cell r="D69" t="str">
            <v>3.13.3.</v>
          </cell>
          <cell r="E69" t="str">
            <v>Gaviones Tipo Cajón</v>
          </cell>
          <cell r="F69" t="str">
            <v>[m³]</v>
          </cell>
          <cell r="N69">
            <v>0</v>
          </cell>
          <cell r="Q69">
            <v>0</v>
          </cell>
          <cell r="R69">
            <v>36.311999999999998</v>
          </cell>
          <cell r="S69">
            <v>0</v>
          </cell>
          <cell r="U69">
            <v>0</v>
          </cell>
          <cell r="X69">
            <v>0</v>
          </cell>
          <cell r="Y69">
            <v>36.311999999999998</v>
          </cell>
          <cell r="Z69">
            <v>0</v>
          </cell>
          <cell r="AB69">
            <v>0</v>
          </cell>
          <cell r="AE69">
            <v>0</v>
          </cell>
          <cell r="AF69">
            <v>36.311999999999998</v>
          </cell>
          <cell r="AG69">
            <v>0</v>
          </cell>
          <cell r="AL69">
            <v>0</v>
          </cell>
          <cell r="AM69">
            <v>0</v>
          </cell>
          <cell r="AN69">
            <v>0</v>
          </cell>
          <cell r="AS69">
            <v>0</v>
          </cell>
          <cell r="AT69">
            <v>0</v>
          </cell>
          <cell r="AU69">
            <v>0</v>
          </cell>
          <cell r="AW69">
            <v>0</v>
          </cell>
          <cell r="AX69" t="e">
            <v>#N/A</v>
          </cell>
          <cell r="AY69">
            <v>0</v>
          </cell>
        </row>
        <row r="70">
          <cell r="A70">
            <v>59</v>
          </cell>
          <cell r="B70">
            <v>59</v>
          </cell>
          <cell r="C70">
            <v>56</v>
          </cell>
          <cell r="D70" t="str">
            <v>3.13.4.</v>
          </cell>
          <cell r="E70" t="str">
            <v>Gaviones Tipo Colchoneta (e=0.23m)</v>
          </cell>
          <cell r="F70" t="str">
            <v>[m²]</v>
          </cell>
          <cell r="N70">
            <v>176</v>
          </cell>
          <cell r="Q70">
            <v>185</v>
          </cell>
          <cell r="R70">
            <v>10.781000000000001</v>
          </cell>
          <cell r="S70">
            <v>1994.49</v>
          </cell>
          <cell r="U70">
            <v>84</v>
          </cell>
          <cell r="X70">
            <v>89</v>
          </cell>
          <cell r="Y70">
            <v>10.781000000000001</v>
          </cell>
          <cell r="Z70">
            <v>959.51</v>
          </cell>
          <cell r="AB70">
            <v>12</v>
          </cell>
          <cell r="AE70">
            <v>13</v>
          </cell>
          <cell r="AF70">
            <v>10.781000000000001</v>
          </cell>
          <cell r="AG70">
            <v>140.15</v>
          </cell>
          <cell r="AL70">
            <v>0</v>
          </cell>
          <cell r="AM70">
            <v>0</v>
          </cell>
          <cell r="AN70">
            <v>0</v>
          </cell>
          <cell r="AS70">
            <v>0</v>
          </cell>
          <cell r="AT70">
            <v>0</v>
          </cell>
          <cell r="AU70">
            <v>0</v>
          </cell>
          <cell r="AW70">
            <v>287</v>
          </cell>
          <cell r="AX70" t="e">
            <v>#N/A</v>
          </cell>
          <cell r="AY70">
            <v>3094.15</v>
          </cell>
        </row>
        <row r="71">
          <cell r="A71">
            <v>60</v>
          </cell>
          <cell r="B71">
            <v>60</v>
          </cell>
          <cell r="C71">
            <v>57</v>
          </cell>
          <cell r="D71" t="str">
            <v>3.14.1.</v>
          </cell>
          <cell r="E71" t="str">
            <v>Remoción de Alcantarillas</v>
          </cell>
          <cell r="F71" t="str">
            <v>[m]</v>
          </cell>
          <cell r="N71">
            <v>132</v>
          </cell>
          <cell r="Q71">
            <v>139</v>
          </cell>
          <cell r="R71">
            <v>2.3130000000000002</v>
          </cell>
          <cell r="S71">
            <v>321.51</v>
          </cell>
          <cell r="X71">
            <v>0</v>
          </cell>
          <cell r="Y71">
            <v>2.3130000000000002</v>
          </cell>
          <cell r="Z71">
            <v>0</v>
          </cell>
          <cell r="AE71">
            <v>0</v>
          </cell>
          <cell r="AF71">
            <v>2.3130000000000002</v>
          </cell>
          <cell r="AG71">
            <v>0</v>
          </cell>
          <cell r="AL71">
            <v>0</v>
          </cell>
          <cell r="AM71">
            <v>0</v>
          </cell>
          <cell r="AN71">
            <v>0</v>
          </cell>
          <cell r="AS71">
            <v>0</v>
          </cell>
          <cell r="AT71">
            <v>0</v>
          </cell>
          <cell r="AU71">
            <v>0</v>
          </cell>
          <cell r="AW71">
            <v>139</v>
          </cell>
          <cell r="AX71" t="e">
            <v>#N/A</v>
          </cell>
          <cell r="AY71">
            <v>321.51</v>
          </cell>
        </row>
        <row r="72">
          <cell r="A72">
            <v>61</v>
          </cell>
          <cell r="B72">
            <v>61</v>
          </cell>
          <cell r="C72">
            <v>58</v>
          </cell>
          <cell r="D72" t="str">
            <v>3.14.2.</v>
          </cell>
          <cell r="E72" t="str">
            <v>Demolición de estructuras de hormigón existentes</v>
          </cell>
          <cell r="F72" t="str">
            <v>[m³]</v>
          </cell>
          <cell r="N72">
            <v>133</v>
          </cell>
          <cell r="Q72">
            <v>140</v>
          </cell>
          <cell r="R72">
            <v>5.7759999999999998</v>
          </cell>
          <cell r="S72">
            <v>808.64</v>
          </cell>
          <cell r="X72">
            <v>0</v>
          </cell>
          <cell r="Y72">
            <v>5.7759999999999998</v>
          </cell>
          <cell r="Z72">
            <v>0</v>
          </cell>
          <cell r="AE72">
            <v>0</v>
          </cell>
          <cell r="AF72">
            <v>5.7759999999999998</v>
          </cell>
          <cell r="AG72">
            <v>0</v>
          </cell>
          <cell r="AL72">
            <v>0</v>
          </cell>
          <cell r="AM72">
            <v>0</v>
          </cell>
          <cell r="AN72">
            <v>0</v>
          </cell>
          <cell r="AS72">
            <v>0</v>
          </cell>
          <cell r="AT72">
            <v>0</v>
          </cell>
          <cell r="AU72">
            <v>0</v>
          </cell>
          <cell r="AW72">
            <v>140</v>
          </cell>
          <cell r="AX72" t="e">
            <v>#N/A</v>
          </cell>
          <cell r="AY72">
            <v>808.64</v>
          </cell>
        </row>
        <row r="73">
          <cell r="A73">
            <v>62</v>
          </cell>
          <cell r="B73">
            <v>62</v>
          </cell>
          <cell r="C73">
            <v>59</v>
          </cell>
          <cell r="D73" t="str">
            <v>3.14.3.</v>
          </cell>
          <cell r="E73" t="str">
            <v>Remoción de estructuras de madera</v>
          </cell>
          <cell r="F73" t="str">
            <v>[und]</v>
          </cell>
          <cell r="N73">
            <v>10</v>
          </cell>
          <cell r="Q73">
            <v>10</v>
          </cell>
          <cell r="R73">
            <v>357.84699999999998</v>
          </cell>
          <cell r="S73">
            <v>3578.47</v>
          </cell>
          <cell r="U73">
            <v>7</v>
          </cell>
          <cell r="X73">
            <v>7</v>
          </cell>
          <cell r="Y73">
            <v>357.84699999999998</v>
          </cell>
          <cell r="Z73">
            <v>2504.9299999999998</v>
          </cell>
          <cell r="AB73">
            <v>1</v>
          </cell>
          <cell r="AE73">
            <v>1</v>
          </cell>
          <cell r="AF73">
            <v>357.84699999999998</v>
          </cell>
          <cell r="AG73">
            <v>357.85</v>
          </cell>
          <cell r="AL73">
            <v>0</v>
          </cell>
          <cell r="AM73">
            <v>0</v>
          </cell>
          <cell r="AN73">
            <v>0</v>
          </cell>
          <cell r="AS73">
            <v>0</v>
          </cell>
          <cell r="AT73">
            <v>0</v>
          </cell>
          <cell r="AU73">
            <v>0</v>
          </cell>
          <cell r="AW73">
            <v>18</v>
          </cell>
          <cell r="AX73" t="e">
            <v>#N/A</v>
          </cell>
          <cell r="AY73">
            <v>6441.25</v>
          </cell>
        </row>
        <row r="74">
          <cell r="A74">
            <v>63</v>
          </cell>
          <cell r="B74" t="str">
            <v>X</v>
          </cell>
          <cell r="C74">
            <v>59</v>
          </cell>
          <cell r="D74">
            <v>4</v>
          </cell>
          <cell r="E74" t="str">
            <v>PUENTES (SUPERESTRUCTURA)</v>
          </cell>
          <cell r="I74" t="str">
            <v>Imprevistos</v>
          </cell>
          <cell r="K74">
            <v>0.1</v>
          </cell>
          <cell r="S74">
            <v>4074713.6300000004</v>
          </cell>
          <cell r="Z74">
            <v>349588.98</v>
          </cell>
          <cell r="AG74">
            <v>92820.209999999992</v>
          </cell>
          <cell r="AN74">
            <v>0</v>
          </cell>
          <cell r="AU74">
            <v>0</v>
          </cell>
          <cell r="AY74">
            <v>4517122.8199999994</v>
          </cell>
        </row>
        <row r="75">
          <cell r="A75">
            <v>64</v>
          </cell>
          <cell r="B75">
            <v>64</v>
          </cell>
          <cell r="C75">
            <v>60</v>
          </cell>
          <cell r="D75" t="str">
            <v>4.1.</v>
          </cell>
          <cell r="E75" t="str">
            <v>Hormigon Simple Tipo A 1 - Superestructura</v>
          </cell>
          <cell r="F75" t="str">
            <v>[m³]</v>
          </cell>
          <cell r="Q75">
            <v>0</v>
          </cell>
          <cell r="R75">
            <v>139.27600000000001</v>
          </cell>
          <cell r="S75">
            <v>0</v>
          </cell>
          <cell r="X75">
            <v>0</v>
          </cell>
          <cell r="Y75">
            <v>139.27600000000001</v>
          </cell>
          <cell r="Z75">
            <v>0</v>
          </cell>
          <cell r="AE75">
            <v>0</v>
          </cell>
          <cell r="AF75">
            <v>139.27600000000001</v>
          </cell>
          <cell r="AG75">
            <v>0</v>
          </cell>
          <cell r="AI75">
            <v>322.77719999999999</v>
          </cell>
          <cell r="AL75">
            <v>339</v>
          </cell>
          <cell r="AM75">
            <v>137.75700000000001</v>
          </cell>
          <cell r="AN75">
            <v>46699.62</v>
          </cell>
          <cell r="AP75">
            <v>124.96839999999999</v>
          </cell>
          <cell r="AS75">
            <v>132</v>
          </cell>
          <cell r="AT75">
            <v>137.75700000000001</v>
          </cell>
          <cell r="AU75">
            <v>18183.919999999998</v>
          </cell>
          <cell r="AW75">
            <v>471</v>
          </cell>
          <cell r="AX75" t="e">
            <v>#N/A</v>
          </cell>
          <cell r="AY75">
            <v>64883.54</v>
          </cell>
        </row>
        <row r="76">
          <cell r="A76">
            <v>65</v>
          </cell>
          <cell r="B76">
            <v>65</v>
          </cell>
          <cell r="C76">
            <v>61</v>
          </cell>
          <cell r="D76" t="str">
            <v>4.2.</v>
          </cell>
          <cell r="E76" t="str">
            <v>Acero Estructural - Superestructura</v>
          </cell>
          <cell r="F76" t="str">
            <v>[kg]</v>
          </cell>
          <cell r="Q76">
            <v>0</v>
          </cell>
          <cell r="R76">
            <v>1.0680000000000001</v>
          </cell>
          <cell r="S76">
            <v>0</v>
          </cell>
          <cell r="X76">
            <v>0</v>
          </cell>
          <cell r="Y76">
            <v>1.0680000000000001</v>
          </cell>
          <cell r="Z76">
            <v>0</v>
          </cell>
          <cell r="AE76">
            <v>0</v>
          </cell>
          <cell r="AF76">
            <v>1.0680000000000001</v>
          </cell>
          <cell r="AG76">
            <v>0</v>
          </cell>
          <cell r="AI76">
            <v>33781.053177504386</v>
          </cell>
          <cell r="AL76">
            <v>35471</v>
          </cell>
          <cell r="AM76">
            <v>1.0680000000000001</v>
          </cell>
          <cell r="AN76">
            <v>37883.03</v>
          </cell>
          <cell r="AP76">
            <v>13040.721627801524</v>
          </cell>
          <cell r="AS76">
            <v>13693</v>
          </cell>
          <cell r="AT76">
            <v>1.0680000000000001</v>
          </cell>
          <cell r="AU76">
            <v>14624.12</v>
          </cell>
          <cell r="AW76">
            <v>49164</v>
          </cell>
          <cell r="AX76" t="e">
            <v>#N/A</v>
          </cell>
          <cell r="AY76">
            <v>52507.15</v>
          </cell>
        </row>
        <row r="77">
          <cell r="A77">
            <v>66</v>
          </cell>
          <cell r="B77">
            <v>66</v>
          </cell>
          <cell r="C77">
            <v>62</v>
          </cell>
          <cell r="D77" t="str">
            <v>4.3.</v>
          </cell>
          <cell r="E77" t="str">
            <v>Viga De H° P° L= 20 M</v>
          </cell>
          <cell r="F77" t="str">
            <v>[pza]</v>
          </cell>
          <cell r="Q77">
            <v>0</v>
          </cell>
          <cell r="R77">
            <v>7510.71</v>
          </cell>
          <cell r="S77">
            <v>0</v>
          </cell>
          <cell r="X77">
            <v>0</v>
          </cell>
          <cell r="Y77">
            <v>7510.71</v>
          </cell>
          <cell r="Z77">
            <v>0</v>
          </cell>
          <cell r="AE77">
            <v>0</v>
          </cell>
          <cell r="AF77">
            <v>7510.71</v>
          </cell>
          <cell r="AG77">
            <v>0</v>
          </cell>
          <cell r="AI77">
            <v>0</v>
          </cell>
          <cell r="AL77">
            <v>0</v>
          </cell>
          <cell r="AM77">
            <v>7199.7510000000002</v>
          </cell>
          <cell r="AN77">
            <v>0</v>
          </cell>
          <cell r="AP77">
            <v>0</v>
          </cell>
          <cell r="AS77">
            <v>0</v>
          </cell>
          <cell r="AT77">
            <v>7199.7510000000002</v>
          </cell>
          <cell r="AU77">
            <v>0</v>
          </cell>
          <cell r="AW77">
            <v>0</v>
          </cell>
          <cell r="AX77" t="e">
            <v>#N/A</v>
          </cell>
          <cell r="AY77">
            <v>0</v>
          </cell>
        </row>
        <row r="78">
          <cell r="A78">
            <v>67</v>
          </cell>
          <cell r="B78">
            <v>67</v>
          </cell>
          <cell r="C78">
            <v>63</v>
          </cell>
          <cell r="D78" t="str">
            <v>4.4.</v>
          </cell>
          <cell r="E78" t="str">
            <v xml:space="preserve">Viga De H° P° L= 30 M </v>
          </cell>
          <cell r="F78" t="str">
            <v>[pza]</v>
          </cell>
          <cell r="Q78">
            <v>0</v>
          </cell>
          <cell r="R78">
            <v>12191.87</v>
          </cell>
          <cell r="S78">
            <v>0</v>
          </cell>
          <cell r="X78">
            <v>0</v>
          </cell>
          <cell r="Y78">
            <v>12191.87</v>
          </cell>
          <cell r="Z78">
            <v>0</v>
          </cell>
          <cell r="AE78">
            <v>0</v>
          </cell>
          <cell r="AF78">
            <v>12191.87</v>
          </cell>
          <cell r="AG78">
            <v>0</v>
          </cell>
          <cell r="AI78">
            <v>12</v>
          </cell>
          <cell r="AL78">
            <v>12</v>
          </cell>
          <cell r="AM78">
            <v>11356.886</v>
          </cell>
          <cell r="AN78">
            <v>136282.63</v>
          </cell>
          <cell r="AP78">
            <v>4</v>
          </cell>
          <cell r="AS78">
            <v>4</v>
          </cell>
          <cell r="AT78">
            <v>11356.886</v>
          </cell>
          <cell r="AU78">
            <v>45427.54</v>
          </cell>
          <cell r="AW78">
            <v>16</v>
          </cell>
          <cell r="AX78" t="e">
            <v>#N/A</v>
          </cell>
          <cell r="AY78">
            <v>181710.17</v>
          </cell>
        </row>
        <row r="79">
          <cell r="A79">
            <v>68</v>
          </cell>
          <cell r="B79">
            <v>68</v>
          </cell>
          <cell r="C79">
            <v>64</v>
          </cell>
          <cell r="D79" t="str">
            <v>4.5.</v>
          </cell>
          <cell r="E79" t="str">
            <v>Viga De H° P° L= 40 M</v>
          </cell>
          <cell r="F79" t="str">
            <v>[pza]</v>
          </cell>
          <cell r="Q79">
            <v>0</v>
          </cell>
          <cell r="R79">
            <v>19871.465</v>
          </cell>
          <cell r="S79">
            <v>0</v>
          </cell>
          <cell r="X79">
            <v>0</v>
          </cell>
          <cell r="Y79">
            <v>19871.465</v>
          </cell>
          <cell r="Z79">
            <v>0</v>
          </cell>
          <cell r="AE79">
            <v>0</v>
          </cell>
          <cell r="AF79">
            <v>19871.465</v>
          </cell>
          <cell r="AG79">
            <v>0</v>
          </cell>
          <cell r="AI79">
            <v>0</v>
          </cell>
          <cell r="AL79">
            <v>0</v>
          </cell>
          <cell r="AM79">
            <v>18359.217000000001</v>
          </cell>
          <cell r="AN79">
            <v>0</v>
          </cell>
          <cell r="AP79">
            <v>0</v>
          </cell>
          <cell r="AS79">
            <v>0</v>
          </cell>
          <cell r="AT79">
            <v>18359.217000000001</v>
          </cell>
          <cell r="AU79">
            <v>0</v>
          </cell>
          <cell r="AW79">
            <v>0</v>
          </cell>
          <cell r="AX79" t="e">
            <v>#N/A</v>
          </cell>
          <cell r="AY79">
            <v>0</v>
          </cell>
        </row>
        <row r="80">
          <cell r="A80">
            <v>69</v>
          </cell>
          <cell r="B80">
            <v>69</v>
          </cell>
          <cell r="C80">
            <v>65</v>
          </cell>
          <cell r="D80" t="str">
            <v>4.6.</v>
          </cell>
          <cell r="E80" t="str">
            <v>Montaje tramo vigas para luz de 20m</v>
          </cell>
          <cell r="F80" t="str">
            <v>[tramo]</v>
          </cell>
          <cell r="Q80">
            <v>0</v>
          </cell>
          <cell r="R80">
            <v>1362.7919999999999</v>
          </cell>
          <cell r="S80">
            <v>0</v>
          </cell>
          <cell r="X80">
            <v>0</v>
          </cell>
          <cell r="Y80">
            <v>1362.7919999999999</v>
          </cell>
          <cell r="Z80">
            <v>0</v>
          </cell>
          <cell r="AE80">
            <v>0</v>
          </cell>
          <cell r="AF80">
            <v>1362.7919999999999</v>
          </cell>
          <cell r="AG80">
            <v>0</v>
          </cell>
          <cell r="AI80">
            <v>0</v>
          </cell>
          <cell r="AL80">
            <v>0</v>
          </cell>
          <cell r="AM80">
            <v>1362.7919999999999</v>
          </cell>
          <cell r="AN80">
            <v>0</v>
          </cell>
          <cell r="AP80">
            <v>0</v>
          </cell>
          <cell r="AS80">
            <v>0</v>
          </cell>
          <cell r="AT80">
            <v>1362.7919999999999</v>
          </cell>
          <cell r="AU80">
            <v>0</v>
          </cell>
          <cell r="AW80">
            <v>0</v>
          </cell>
          <cell r="AX80" t="e">
            <v>#N/A</v>
          </cell>
          <cell r="AY80">
            <v>0</v>
          </cell>
        </row>
        <row r="81">
          <cell r="A81">
            <v>70</v>
          </cell>
          <cell r="B81">
            <v>70</v>
          </cell>
          <cell r="C81">
            <v>66</v>
          </cell>
          <cell r="D81" t="str">
            <v>4.7.</v>
          </cell>
          <cell r="E81" t="str">
            <v>Montaje tramo vigas para luz de 30m</v>
          </cell>
          <cell r="F81" t="str">
            <v>[tramo]</v>
          </cell>
          <cell r="Q81">
            <v>0</v>
          </cell>
          <cell r="R81">
            <v>1554.5809999999999</v>
          </cell>
          <cell r="S81">
            <v>0</v>
          </cell>
          <cell r="X81">
            <v>0</v>
          </cell>
          <cell r="Y81">
            <v>1554.5809999999999</v>
          </cell>
          <cell r="Z81">
            <v>0</v>
          </cell>
          <cell r="AE81">
            <v>0</v>
          </cell>
          <cell r="AF81">
            <v>1554.5809999999999</v>
          </cell>
          <cell r="AG81">
            <v>0</v>
          </cell>
          <cell r="AI81">
            <v>3</v>
          </cell>
          <cell r="AL81">
            <v>3</v>
          </cell>
          <cell r="AM81">
            <v>1554.5809999999999</v>
          </cell>
          <cell r="AN81">
            <v>4663.74</v>
          </cell>
          <cell r="AP81">
            <v>1</v>
          </cell>
          <cell r="AS81">
            <v>1</v>
          </cell>
          <cell r="AT81">
            <v>1554.5809999999999</v>
          </cell>
          <cell r="AU81">
            <v>1554.58</v>
          </cell>
          <cell r="AW81">
            <v>4</v>
          </cell>
          <cell r="AX81" t="e">
            <v>#N/A</v>
          </cell>
          <cell r="AY81">
            <v>6218.32</v>
          </cell>
        </row>
        <row r="82">
          <cell r="A82">
            <v>71</v>
          </cell>
          <cell r="B82">
            <v>71</v>
          </cell>
          <cell r="C82">
            <v>67</v>
          </cell>
          <cell r="D82" t="str">
            <v>4.8.</v>
          </cell>
          <cell r="E82" t="str">
            <v>Montaje tramo vigas para luz de 40m</v>
          </cell>
          <cell r="F82" t="str">
            <v>[tramo]</v>
          </cell>
          <cell r="Q82">
            <v>0</v>
          </cell>
          <cell r="R82">
            <v>2032.913</v>
          </cell>
          <cell r="S82">
            <v>0</v>
          </cell>
          <cell r="X82">
            <v>0</v>
          </cell>
          <cell r="Y82">
            <v>2032.913</v>
          </cell>
          <cell r="Z82">
            <v>0</v>
          </cell>
          <cell r="AE82">
            <v>0</v>
          </cell>
          <cell r="AF82">
            <v>2032.913</v>
          </cell>
          <cell r="AG82">
            <v>0</v>
          </cell>
          <cell r="AI82">
            <v>0</v>
          </cell>
          <cell r="AL82">
            <v>0</v>
          </cell>
          <cell r="AM82">
            <v>2032.913</v>
          </cell>
          <cell r="AN82">
            <v>0</v>
          </cell>
          <cell r="AP82">
            <v>0</v>
          </cell>
          <cell r="AS82">
            <v>0</v>
          </cell>
          <cell r="AT82">
            <v>2032.913</v>
          </cell>
          <cell r="AU82">
            <v>0</v>
          </cell>
          <cell r="AW82">
            <v>0</v>
          </cell>
          <cell r="AX82" t="e">
            <v>#N/A</v>
          </cell>
          <cell r="AY82">
            <v>0</v>
          </cell>
        </row>
        <row r="83">
          <cell r="A83">
            <v>72</v>
          </cell>
          <cell r="B83">
            <v>72</v>
          </cell>
          <cell r="C83">
            <v>68</v>
          </cell>
          <cell r="D83" t="str">
            <v>4.9.</v>
          </cell>
          <cell r="E83" t="str">
            <v>Junta De Dilatacion</v>
          </cell>
          <cell r="F83" t="str">
            <v>[m]</v>
          </cell>
          <cell r="Q83">
            <v>0</v>
          </cell>
          <cell r="R83">
            <v>51.923000000000002</v>
          </cell>
          <cell r="S83">
            <v>0</v>
          </cell>
          <cell r="X83">
            <v>0</v>
          </cell>
          <cell r="Y83">
            <v>51.923000000000002</v>
          </cell>
          <cell r="Z83">
            <v>0</v>
          </cell>
          <cell r="AE83">
            <v>0</v>
          </cell>
          <cell r="AF83">
            <v>51.923000000000002</v>
          </cell>
          <cell r="AG83">
            <v>0</v>
          </cell>
          <cell r="AI83">
            <v>41.6</v>
          </cell>
          <cell r="AL83">
            <v>44</v>
          </cell>
          <cell r="AM83">
            <v>51.923000000000002</v>
          </cell>
          <cell r="AN83">
            <v>2284.61</v>
          </cell>
          <cell r="AP83">
            <v>20.8</v>
          </cell>
          <cell r="AS83">
            <v>22</v>
          </cell>
          <cell r="AT83">
            <v>51.923000000000002</v>
          </cell>
          <cell r="AU83">
            <v>1142.31</v>
          </cell>
          <cell r="AW83">
            <v>66</v>
          </cell>
          <cell r="AX83" t="e">
            <v>#N/A</v>
          </cell>
          <cell r="AY83">
            <v>3426.92</v>
          </cell>
        </row>
        <row r="84">
          <cell r="A84">
            <v>73</v>
          </cell>
          <cell r="B84" t="str">
            <v>X</v>
          </cell>
          <cell r="C84">
            <v>68</v>
          </cell>
          <cell r="D84">
            <v>5</v>
          </cell>
          <cell r="E84" t="str">
            <v>PUENTES (INFRAESTRUCTURA)</v>
          </cell>
          <cell r="I84" t="str">
            <v>Imprevistos</v>
          </cell>
          <cell r="K84">
            <v>0.1</v>
          </cell>
          <cell r="S84">
            <v>0</v>
          </cell>
          <cell r="Z84">
            <v>0</v>
          </cell>
          <cell r="AG84">
            <v>0</v>
          </cell>
          <cell r="AN84">
            <v>227813.62999999998</v>
          </cell>
          <cell r="AS84">
            <v>0</v>
          </cell>
          <cell r="AU84">
            <v>80932.47</v>
          </cell>
          <cell r="AY84">
            <v>308746.09999999998</v>
          </cell>
        </row>
        <row r="85">
          <cell r="A85">
            <v>74</v>
          </cell>
          <cell r="B85">
            <v>74</v>
          </cell>
          <cell r="C85">
            <v>69</v>
          </cell>
          <cell r="D85" t="str">
            <v>5.1.</v>
          </cell>
          <cell r="E85" t="str">
            <v>Hormigon Simple Tipo A - Infraestructura</v>
          </cell>
          <cell r="F85" t="str">
            <v>[m³]</v>
          </cell>
          <cell r="Q85">
            <v>0</v>
          </cell>
          <cell r="R85">
            <v>125.727</v>
          </cell>
          <cell r="S85">
            <v>0</v>
          </cell>
          <cell r="X85">
            <v>0</v>
          </cell>
          <cell r="Y85">
            <v>125.727</v>
          </cell>
          <cell r="Z85">
            <v>0</v>
          </cell>
          <cell r="AE85">
            <v>0</v>
          </cell>
          <cell r="AF85">
            <v>125.727</v>
          </cell>
          <cell r="AG85">
            <v>0</v>
          </cell>
          <cell r="AI85">
            <v>165.04</v>
          </cell>
          <cell r="AL85">
            <v>174</v>
          </cell>
          <cell r="AM85">
            <v>125.586</v>
          </cell>
          <cell r="AN85">
            <v>21851.96</v>
          </cell>
          <cell r="AP85">
            <v>98.651600000000002</v>
          </cell>
          <cell r="AS85">
            <v>104</v>
          </cell>
          <cell r="AT85">
            <v>125.586</v>
          </cell>
          <cell r="AU85">
            <v>13060.94</v>
          </cell>
          <cell r="AW85">
            <v>278</v>
          </cell>
          <cell r="AX85" t="e">
            <v>#N/A</v>
          </cell>
          <cell r="AY85">
            <v>34912.9</v>
          </cell>
        </row>
        <row r="86">
          <cell r="A86">
            <v>75</v>
          </cell>
          <cell r="B86">
            <v>75</v>
          </cell>
          <cell r="C86">
            <v>70</v>
          </cell>
          <cell r="D86" t="str">
            <v>5.2.</v>
          </cell>
          <cell r="E86" t="str">
            <v>Acero Estructural - Infraestructura</v>
          </cell>
          <cell r="F86" t="str">
            <v>[kg]</v>
          </cell>
          <cell r="Q86">
            <v>0</v>
          </cell>
          <cell r="R86">
            <v>1.0680000000000001</v>
          </cell>
          <cell r="S86">
            <v>0</v>
          </cell>
          <cell r="X86">
            <v>0</v>
          </cell>
          <cell r="Y86">
            <v>1.0680000000000001</v>
          </cell>
          <cell r="Z86">
            <v>0</v>
          </cell>
          <cell r="AE86">
            <v>0</v>
          </cell>
          <cell r="AF86">
            <v>1.0680000000000001</v>
          </cell>
          <cell r="AG86">
            <v>0</v>
          </cell>
          <cell r="AI86">
            <v>13250.165896653123</v>
          </cell>
          <cell r="AL86">
            <v>13913</v>
          </cell>
          <cell r="AM86">
            <v>1.0680000000000001</v>
          </cell>
          <cell r="AN86">
            <v>14859.08</v>
          </cell>
          <cell r="AP86">
            <v>8002.0675317928844</v>
          </cell>
          <cell r="AS86">
            <v>8403</v>
          </cell>
          <cell r="AT86">
            <v>1.0680000000000001</v>
          </cell>
          <cell r="AU86">
            <v>8974.4</v>
          </cell>
          <cell r="AW86">
            <v>22316</v>
          </cell>
          <cell r="AX86" t="e">
            <v>#N/A</v>
          </cell>
          <cell r="AY86">
            <v>23833.48</v>
          </cell>
        </row>
        <row r="87">
          <cell r="A87">
            <v>76</v>
          </cell>
          <cell r="B87">
            <v>76</v>
          </cell>
          <cell r="C87">
            <v>71</v>
          </cell>
          <cell r="D87" t="str">
            <v>5.3.</v>
          </cell>
          <cell r="E87" t="str">
            <v>Apoyo De Neopreno Compuesto</v>
          </cell>
          <cell r="F87" t="str">
            <v>[dm³]</v>
          </cell>
          <cell r="Q87">
            <v>0</v>
          </cell>
          <cell r="R87">
            <v>32.183</v>
          </cell>
          <cell r="S87">
            <v>0</v>
          </cell>
          <cell r="X87">
            <v>0</v>
          </cell>
          <cell r="Y87">
            <v>32.183</v>
          </cell>
          <cell r="Z87">
            <v>0</v>
          </cell>
          <cell r="AE87">
            <v>0</v>
          </cell>
          <cell r="AF87">
            <v>32.183</v>
          </cell>
          <cell r="AG87">
            <v>0</v>
          </cell>
          <cell r="AI87">
            <v>207.36</v>
          </cell>
          <cell r="AL87">
            <v>218</v>
          </cell>
          <cell r="AM87">
            <v>32.183</v>
          </cell>
          <cell r="AN87">
            <v>7015.89</v>
          </cell>
          <cell r="AP87">
            <v>76.8</v>
          </cell>
          <cell r="AS87">
            <v>81</v>
          </cell>
          <cell r="AT87">
            <v>32.183</v>
          </cell>
          <cell r="AU87">
            <v>2606.8200000000002</v>
          </cell>
          <cell r="AW87">
            <v>299</v>
          </cell>
          <cell r="AX87" t="e">
            <v>#N/A</v>
          </cell>
          <cell r="AY87">
            <v>9622.7100000000009</v>
          </cell>
        </row>
        <row r="88">
          <cell r="A88">
            <v>77</v>
          </cell>
          <cell r="B88">
            <v>77</v>
          </cell>
          <cell r="C88">
            <v>72</v>
          </cell>
          <cell r="D88" t="str">
            <v>5.4.</v>
          </cell>
          <cell r="E88" t="str">
            <v>Pilotes d=1.20m - suelo (Excavación, Hº, Acero, Control)</v>
          </cell>
          <cell r="F88" t="str">
            <v>[m]</v>
          </cell>
          <cell r="Q88">
            <v>0</v>
          </cell>
          <cell r="R88">
            <v>515.56399999999996</v>
          </cell>
          <cell r="S88">
            <v>0</v>
          </cell>
          <cell r="X88">
            <v>0</v>
          </cell>
          <cell r="Y88">
            <v>515.56399999999996</v>
          </cell>
          <cell r="Z88">
            <v>0</v>
          </cell>
          <cell r="AE88">
            <v>0</v>
          </cell>
          <cell r="AF88">
            <v>515.56399999999996</v>
          </cell>
          <cell r="AG88">
            <v>0</v>
          </cell>
          <cell r="AI88">
            <v>234</v>
          </cell>
          <cell r="AL88">
            <v>258</v>
          </cell>
          <cell r="AM88">
            <v>504.41399999999999</v>
          </cell>
          <cell r="AN88">
            <v>130138.81</v>
          </cell>
          <cell r="AP88">
            <v>54.06</v>
          </cell>
          <cell r="AS88">
            <v>60</v>
          </cell>
          <cell r="AT88">
            <v>504.41399999999999</v>
          </cell>
          <cell r="AU88">
            <v>30264.84</v>
          </cell>
          <cell r="AW88">
            <v>318</v>
          </cell>
          <cell r="AX88" t="e">
            <v>#N/A</v>
          </cell>
          <cell r="AY88">
            <v>160403.65</v>
          </cell>
        </row>
        <row r="89">
          <cell r="A89">
            <v>78</v>
          </cell>
          <cell r="B89">
            <v>78</v>
          </cell>
          <cell r="C89">
            <v>73</v>
          </cell>
          <cell r="D89" t="str">
            <v>5.5.</v>
          </cell>
          <cell r="E89" t="str">
            <v>Pilotes d=1.20m - roca (Excavación, Hº, Acero, Control)</v>
          </cell>
          <cell r="F89" t="str">
            <v>[m]</v>
          </cell>
          <cell r="Q89">
            <v>0</v>
          </cell>
          <cell r="R89">
            <v>719.79899999999998</v>
          </cell>
          <cell r="S89">
            <v>0</v>
          </cell>
          <cell r="X89">
            <v>0</v>
          </cell>
          <cell r="Y89">
            <v>719.79899999999998</v>
          </cell>
          <cell r="Z89">
            <v>0</v>
          </cell>
          <cell r="AE89">
            <v>0</v>
          </cell>
          <cell r="AF89">
            <v>719.79899999999998</v>
          </cell>
          <cell r="AG89">
            <v>0</v>
          </cell>
          <cell r="AI89">
            <v>0</v>
          </cell>
          <cell r="AL89">
            <v>0</v>
          </cell>
          <cell r="AM89">
            <v>708.649</v>
          </cell>
          <cell r="AN89">
            <v>0</v>
          </cell>
          <cell r="AP89">
            <v>8.94</v>
          </cell>
          <cell r="AS89">
            <v>10</v>
          </cell>
          <cell r="AT89">
            <v>708.649</v>
          </cell>
          <cell r="AU89">
            <v>7086.49</v>
          </cell>
          <cell r="AW89">
            <v>10</v>
          </cell>
          <cell r="AX89" t="e">
            <v>#N/A</v>
          </cell>
          <cell r="AY89">
            <v>7086.49</v>
          </cell>
        </row>
        <row r="90">
          <cell r="A90">
            <v>79</v>
          </cell>
          <cell r="B90">
            <v>79</v>
          </cell>
          <cell r="C90">
            <v>74</v>
          </cell>
          <cell r="D90" t="str">
            <v>5.6.</v>
          </cell>
          <cell r="E90" t="str">
            <v>Panel de Hº e=20cm</v>
          </cell>
          <cell r="F90" t="str">
            <v>[m²]</v>
          </cell>
          <cell r="Q90">
            <v>0</v>
          </cell>
          <cell r="R90">
            <v>20.331</v>
          </cell>
          <cell r="S90">
            <v>0</v>
          </cell>
          <cell r="X90">
            <v>0</v>
          </cell>
          <cell r="Y90">
            <v>20.331</v>
          </cell>
          <cell r="Z90">
            <v>0</v>
          </cell>
          <cell r="AE90">
            <v>0</v>
          </cell>
          <cell r="AF90">
            <v>20.331</v>
          </cell>
          <cell r="AG90">
            <v>0</v>
          </cell>
          <cell r="AI90">
            <v>225.14</v>
          </cell>
          <cell r="AL90">
            <v>237</v>
          </cell>
          <cell r="AM90">
            <v>21.39</v>
          </cell>
          <cell r="AN90">
            <v>5069.43</v>
          </cell>
          <cell r="AP90">
            <v>340.6</v>
          </cell>
          <cell r="AS90">
            <v>358</v>
          </cell>
          <cell r="AT90">
            <v>21.39</v>
          </cell>
          <cell r="AU90">
            <v>7657.62</v>
          </cell>
          <cell r="AW90">
            <v>595</v>
          </cell>
          <cell r="AX90" t="e">
            <v>#N/A</v>
          </cell>
          <cell r="AY90">
            <v>12727.05</v>
          </cell>
        </row>
        <row r="91">
          <cell r="A91">
            <v>80</v>
          </cell>
          <cell r="B91">
            <v>80</v>
          </cell>
          <cell r="C91">
            <v>75</v>
          </cell>
          <cell r="D91" t="str">
            <v>5.7.</v>
          </cell>
          <cell r="E91" t="str">
            <v>Geomalla Uniaxial Tipo U4</v>
          </cell>
          <cell r="F91" t="str">
            <v>[m²]</v>
          </cell>
          <cell r="Q91">
            <v>0</v>
          </cell>
          <cell r="R91">
            <v>6.444</v>
          </cell>
          <cell r="S91">
            <v>0</v>
          </cell>
          <cell r="X91">
            <v>0</v>
          </cell>
          <cell r="Y91">
            <v>6.444</v>
          </cell>
          <cell r="Z91">
            <v>0</v>
          </cell>
          <cell r="AE91">
            <v>0</v>
          </cell>
          <cell r="AF91">
            <v>6.444</v>
          </cell>
          <cell r="AG91">
            <v>0</v>
          </cell>
          <cell r="AI91">
            <v>428.77209599999992</v>
          </cell>
          <cell r="AL91">
            <v>451</v>
          </cell>
          <cell r="AM91">
            <v>6.444</v>
          </cell>
          <cell r="AN91">
            <v>2906.24</v>
          </cell>
          <cell r="AP91">
            <v>803.61302399999988</v>
          </cell>
          <cell r="AS91">
            <v>844</v>
          </cell>
          <cell r="AT91">
            <v>6.444</v>
          </cell>
          <cell r="AU91">
            <v>5438.74</v>
          </cell>
          <cell r="AW91">
            <v>1295</v>
          </cell>
          <cell r="AX91" t="e">
            <v>#N/A</v>
          </cell>
          <cell r="AY91">
            <v>8344.98</v>
          </cell>
        </row>
        <row r="92">
          <cell r="A92">
            <v>81</v>
          </cell>
          <cell r="B92">
            <v>81</v>
          </cell>
          <cell r="C92">
            <v>76</v>
          </cell>
          <cell r="D92" t="str">
            <v>5.8.</v>
          </cell>
          <cell r="E92" t="str">
            <v>Geomalla Uniaxial Tipo U6</v>
          </cell>
          <cell r="F92" t="str">
            <v>[m²]</v>
          </cell>
          <cell r="Q92">
            <v>0</v>
          </cell>
          <cell r="R92">
            <v>11.339</v>
          </cell>
          <cell r="S92">
            <v>0</v>
          </cell>
          <cell r="X92">
            <v>0</v>
          </cell>
          <cell r="Y92">
            <v>11.339</v>
          </cell>
          <cell r="Z92">
            <v>0</v>
          </cell>
          <cell r="AE92">
            <v>0</v>
          </cell>
          <cell r="AF92">
            <v>11.339</v>
          </cell>
          <cell r="AG92">
            <v>0</v>
          </cell>
          <cell r="AI92">
            <v>1026.6963839999999</v>
          </cell>
          <cell r="AL92">
            <v>1079</v>
          </cell>
          <cell r="AM92">
            <v>11.339</v>
          </cell>
          <cell r="AN92">
            <v>12234.78</v>
          </cell>
          <cell r="AP92">
            <v>2805.9865679999994</v>
          </cell>
          <cell r="AS92">
            <v>2947</v>
          </cell>
          <cell r="AT92">
            <v>11.339</v>
          </cell>
          <cell r="AU92">
            <v>33416.03</v>
          </cell>
          <cell r="AW92">
            <v>4026</v>
          </cell>
          <cell r="AX92" t="e">
            <v>#N/A</v>
          </cell>
          <cell r="AY92">
            <v>45650.81</v>
          </cell>
        </row>
        <row r="93">
          <cell r="A93">
            <v>82</v>
          </cell>
          <cell r="B93">
            <v>82</v>
          </cell>
          <cell r="C93">
            <v>77</v>
          </cell>
          <cell r="D93" t="str">
            <v>5.9.</v>
          </cell>
          <cell r="E93" t="str">
            <v>Geomalla Biaxial Tipo B6</v>
          </cell>
          <cell r="F93" t="str">
            <v>[m²]</v>
          </cell>
          <cell r="Q93">
            <v>0</v>
          </cell>
          <cell r="R93">
            <v>4.7190000000000003</v>
          </cell>
          <cell r="S93">
            <v>0</v>
          </cell>
          <cell r="X93">
            <v>0</v>
          </cell>
          <cell r="Y93">
            <v>4.7190000000000003</v>
          </cell>
          <cell r="Z93">
            <v>0</v>
          </cell>
          <cell r="AE93">
            <v>0</v>
          </cell>
          <cell r="AF93">
            <v>4.7190000000000003</v>
          </cell>
          <cell r="AG93">
            <v>0</v>
          </cell>
          <cell r="AI93">
            <v>0</v>
          </cell>
          <cell r="AL93">
            <v>0</v>
          </cell>
          <cell r="AM93">
            <v>4.7190000000000003</v>
          </cell>
          <cell r="AN93">
            <v>0</v>
          </cell>
          <cell r="AP93">
            <v>0</v>
          </cell>
          <cell r="AS93">
            <v>0</v>
          </cell>
          <cell r="AT93">
            <v>4.7190000000000003</v>
          </cell>
          <cell r="AU93">
            <v>0</v>
          </cell>
          <cell r="AW93">
            <v>0</v>
          </cell>
          <cell r="AX93" t="e">
            <v>#N/A</v>
          </cell>
          <cell r="AY93">
            <v>0</v>
          </cell>
        </row>
        <row r="94">
          <cell r="A94">
            <v>83</v>
          </cell>
          <cell r="B94">
            <v>83</v>
          </cell>
          <cell r="C94">
            <v>78</v>
          </cell>
          <cell r="D94" t="str">
            <v>5.10.</v>
          </cell>
          <cell r="E94" t="str">
            <v>Geotextil 200 g/m²</v>
          </cell>
          <cell r="F94" t="str">
            <v>[m²]</v>
          </cell>
          <cell r="Q94">
            <v>0</v>
          </cell>
          <cell r="R94">
            <v>2.6890000000000001</v>
          </cell>
          <cell r="S94">
            <v>0</v>
          </cell>
          <cell r="X94">
            <v>0</v>
          </cell>
          <cell r="Y94">
            <v>2.6890000000000001</v>
          </cell>
          <cell r="Z94">
            <v>0</v>
          </cell>
          <cell r="AE94">
            <v>0</v>
          </cell>
          <cell r="AF94">
            <v>2.6890000000000001</v>
          </cell>
          <cell r="AG94">
            <v>0</v>
          </cell>
          <cell r="AI94">
            <v>727.14600000000007</v>
          </cell>
          <cell r="AL94">
            <v>764</v>
          </cell>
          <cell r="AM94">
            <v>2.6890000000000001</v>
          </cell>
          <cell r="AN94">
            <v>2054.4</v>
          </cell>
          <cell r="AP94">
            <v>991.21399999999983</v>
          </cell>
          <cell r="AS94">
            <v>1041</v>
          </cell>
          <cell r="AT94">
            <v>2.6890000000000001</v>
          </cell>
          <cell r="AU94">
            <v>2799.25</v>
          </cell>
          <cell r="AW94">
            <v>1805</v>
          </cell>
          <cell r="AX94" t="e">
            <v>#N/A</v>
          </cell>
          <cell r="AY94">
            <v>4853.6499999999996</v>
          </cell>
        </row>
        <row r="95">
          <cell r="A95">
            <v>84</v>
          </cell>
          <cell r="B95">
            <v>84</v>
          </cell>
          <cell r="C95">
            <v>79</v>
          </cell>
          <cell r="D95" t="str">
            <v>5.11.</v>
          </cell>
          <cell r="E95" t="str">
            <v>Hormigon Simple Tipo "B"</v>
          </cell>
          <cell r="F95" t="str">
            <v>[m³]</v>
          </cell>
          <cell r="Q95">
            <v>0</v>
          </cell>
          <cell r="R95">
            <v>101.655</v>
          </cell>
          <cell r="S95">
            <v>0</v>
          </cell>
          <cell r="X95">
            <v>0</v>
          </cell>
          <cell r="Y95">
            <v>101.655</v>
          </cell>
          <cell r="Z95">
            <v>0</v>
          </cell>
          <cell r="AE95">
            <v>0</v>
          </cell>
          <cell r="AF95">
            <v>101.655</v>
          </cell>
          <cell r="AG95">
            <v>0</v>
          </cell>
          <cell r="AI95">
            <v>6.9962400000000002</v>
          </cell>
          <cell r="AL95">
            <v>8</v>
          </cell>
          <cell r="AM95">
            <v>100.264</v>
          </cell>
          <cell r="AN95">
            <v>802.11</v>
          </cell>
          <cell r="AP95">
            <v>6.9962400000000002</v>
          </cell>
          <cell r="AS95">
            <v>8</v>
          </cell>
          <cell r="AT95">
            <v>100.264</v>
          </cell>
          <cell r="AU95">
            <v>802.11</v>
          </cell>
          <cell r="AW95">
            <v>16</v>
          </cell>
          <cell r="AX95" t="e">
            <v>#N/A</v>
          </cell>
          <cell r="AY95">
            <v>1604.22</v>
          </cell>
        </row>
        <row r="96">
          <cell r="A96">
            <v>85</v>
          </cell>
          <cell r="B96">
            <v>85</v>
          </cell>
          <cell r="C96">
            <v>80</v>
          </cell>
          <cell r="D96" t="str">
            <v>5.12.</v>
          </cell>
          <cell r="E96" t="str">
            <v>Hormigon Simple Tipo "E"</v>
          </cell>
          <cell r="F96" t="str">
            <v>[m³]</v>
          </cell>
          <cell r="Q96">
            <v>0</v>
          </cell>
          <cell r="R96">
            <v>71.268000000000001</v>
          </cell>
          <cell r="S96">
            <v>0</v>
          </cell>
          <cell r="X96">
            <v>0</v>
          </cell>
          <cell r="Y96">
            <v>71.268000000000001</v>
          </cell>
          <cell r="Z96">
            <v>0</v>
          </cell>
          <cell r="AE96">
            <v>0</v>
          </cell>
          <cell r="AF96">
            <v>71.268000000000001</v>
          </cell>
          <cell r="AG96">
            <v>0</v>
          </cell>
          <cell r="AI96">
            <v>0</v>
          </cell>
          <cell r="AL96">
            <v>0</v>
          </cell>
          <cell r="AM96">
            <v>69.900999999999996</v>
          </cell>
          <cell r="AN96">
            <v>0</v>
          </cell>
          <cell r="AP96">
            <v>0</v>
          </cell>
          <cell r="AS96">
            <v>0</v>
          </cell>
          <cell r="AT96">
            <v>69.900999999999996</v>
          </cell>
          <cell r="AU96">
            <v>0</v>
          </cell>
          <cell r="AW96">
            <v>0</v>
          </cell>
          <cell r="AX96" t="e">
            <v>#N/A</v>
          </cell>
          <cell r="AY96">
            <v>0</v>
          </cell>
        </row>
        <row r="97">
          <cell r="A97">
            <v>86</v>
          </cell>
          <cell r="B97">
            <v>86</v>
          </cell>
          <cell r="C97">
            <v>81</v>
          </cell>
          <cell r="D97" t="str">
            <v>5.13.</v>
          </cell>
          <cell r="E97" t="str">
            <v>Excavacion Común Para Estructuras</v>
          </cell>
          <cell r="F97" t="str">
            <v>[m³]</v>
          </cell>
          <cell r="Q97">
            <v>0</v>
          </cell>
          <cell r="R97">
            <v>1.738</v>
          </cell>
          <cell r="S97">
            <v>0</v>
          </cell>
          <cell r="X97">
            <v>0</v>
          </cell>
          <cell r="Y97">
            <v>1.738</v>
          </cell>
          <cell r="Z97">
            <v>0</v>
          </cell>
          <cell r="AE97">
            <v>0</v>
          </cell>
          <cell r="AF97">
            <v>1.738</v>
          </cell>
          <cell r="AG97">
            <v>0</v>
          </cell>
          <cell r="AI97">
            <v>483.19300000000004</v>
          </cell>
          <cell r="AL97">
            <v>508</v>
          </cell>
          <cell r="AM97">
            <v>1.738</v>
          </cell>
          <cell r="AN97">
            <v>882.9</v>
          </cell>
          <cell r="AP97">
            <v>803.24399999999991</v>
          </cell>
          <cell r="AS97">
            <v>844</v>
          </cell>
          <cell r="AT97">
            <v>1.738</v>
          </cell>
          <cell r="AU97">
            <v>1466.87</v>
          </cell>
          <cell r="AW97">
            <v>1352</v>
          </cell>
          <cell r="AX97" t="e">
            <v>#N/A</v>
          </cell>
          <cell r="AY97">
            <v>2349.77</v>
          </cell>
        </row>
        <row r="98">
          <cell r="A98">
            <v>87</v>
          </cell>
          <cell r="B98">
            <v>87</v>
          </cell>
          <cell r="C98">
            <v>82</v>
          </cell>
          <cell r="D98" t="str">
            <v>5.14.</v>
          </cell>
          <cell r="E98" t="str">
            <v>Excavacion Con Agotamiento y Entibado</v>
          </cell>
          <cell r="F98" t="str">
            <v>[m³]</v>
          </cell>
          <cell r="Q98">
            <v>0</v>
          </cell>
          <cell r="R98">
            <v>7.34</v>
          </cell>
          <cell r="S98">
            <v>0</v>
          </cell>
          <cell r="X98">
            <v>0</v>
          </cell>
          <cell r="Y98">
            <v>7.34</v>
          </cell>
          <cell r="Z98">
            <v>0</v>
          </cell>
          <cell r="AE98">
            <v>0</v>
          </cell>
          <cell r="AF98">
            <v>7.34</v>
          </cell>
          <cell r="AG98">
            <v>0</v>
          </cell>
          <cell r="AI98">
            <v>0</v>
          </cell>
          <cell r="AL98">
            <v>0</v>
          </cell>
          <cell r="AM98">
            <v>7.34</v>
          </cell>
          <cell r="AN98">
            <v>0</v>
          </cell>
          <cell r="AP98">
            <v>0</v>
          </cell>
          <cell r="AS98">
            <v>0</v>
          </cell>
          <cell r="AT98">
            <v>7.34</v>
          </cell>
          <cell r="AU98">
            <v>0</v>
          </cell>
          <cell r="AW98">
            <v>0</v>
          </cell>
          <cell r="AX98" t="e">
            <v>#N/A</v>
          </cell>
          <cell r="AY98">
            <v>0</v>
          </cell>
        </row>
        <row r="99">
          <cell r="A99">
            <v>88</v>
          </cell>
          <cell r="B99">
            <v>88</v>
          </cell>
          <cell r="C99">
            <v>83</v>
          </cell>
          <cell r="D99" t="str">
            <v>5.15.</v>
          </cell>
          <cell r="E99" t="str">
            <v>Relleno Seleccionado Para Geomallas uniaxiales</v>
          </cell>
          <cell r="F99" t="str">
            <v>[m³]</v>
          </cell>
          <cell r="Q99">
            <v>0</v>
          </cell>
          <cell r="R99">
            <v>18.710999999999999</v>
          </cell>
          <cell r="S99">
            <v>0</v>
          </cell>
          <cell r="X99">
            <v>0</v>
          </cell>
          <cell r="Y99">
            <v>18.710999999999999</v>
          </cell>
          <cell r="Z99">
            <v>0</v>
          </cell>
          <cell r="AE99">
            <v>0</v>
          </cell>
          <cell r="AF99">
            <v>18.710999999999999</v>
          </cell>
          <cell r="AG99">
            <v>0</v>
          </cell>
          <cell r="AI99">
            <v>1673.5605</v>
          </cell>
          <cell r="AL99">
            <v>1758</v>
          </cell>
          <cell r="AM99">
            <v>8.9600000000000009</v>
          </cell>
          <cell r="AN99">
            <v>15751.68</v>
          </cell>
          <cell r="AP99">
            <v>3027.7474999999999</v>
          </cell>
          <cell r="AS99">
            <v>3180</v>
          </cell>
          <cell r="AT99">
            <v>8.9600000000000009</v>
          </cell>
          <cell r="AU99">
            <v>28492.799999999999</v>
          </cell>
          <cell r="AW99">
            <v>4938</v>
          </cell>
          <cell r="AX99" t="e">
            <v>#N/A</v>
          </cell>
          <cell r="AY99">
            <v>44244.479999999996</v>
          </cell>
        </row>
        <row r="100">
          <cell r="A100">
            <v>89</v>
          </cell>
          <cell r="B100">
            <v>89</v>
          </cell>
          <cell r="C100">
            <v>84</v>
          </cell>
          <cell r="D100" t="str">
            <v>5.16.</v>
          </cell>
          <cell r="E100" t="str">
            <v>Relleno Seleccionado Para Geomallas biaxiales</v>
          </cell>
          <cell r="F100" t="str">
            <v>[m³]</v>
          </cell>
          <cell r="Q100">
            <v>0</v>
          </cell>
          <cell r="R100">
            <v>18.710999999999999</v>
          </cell>
          <cell r="S100">
            <v>0</v>
          </cell>
          <cell r="X100">
            <v>0</v>
          </cell>
          <cell r="Y100">
            <v>18.710999999999999</v>
          </cell>
          <cell r="Z100">
            <v>0</v>
          </cell>
          <cell r="AE100">
            <v>0</v>
          </cell>
          <cell r="AF100">
            <v>18.710999999999999</v>
          </cell>
          <cell r="AG100">
            <v>0</v>
          </cell>
          <cell r="AI100">
            <v>0</v>
          </cell>
          <cell r="AL100">
            <v>0</v>
          </cell>
          <cell r="AM100">
            <v>8.9600000000000009</v>
          </cell>
          <cell r="AN100">
            <v>0</v>
          </cell>
          <cell r="AP100">
            <v>0</v>
          </cell>
          <cell r="AS100">
            <v>0</v>
          </cell>
          <cell r="AT100">
            <v>8.9600000000000009</v>
          </cell>
          <cell r="AU100">
            <v>0</v>
          </cell>
          <cell r="AW100">
            <v>0</v>
          </cell>
          <cell r="AX100" t="e">
            <v>#N/A</v>
          </cell>
          <cell r="AY100">
            <v>0</v>
          </cell>
        </row>
        <row r="101">
          <cell r="A101">
            <v>90</v>
          </cell>
          <cell r="B101">
            <v>90</v>
          </cell>
          <cell r="C101">
            <v>85</v>
          </cell>
          <cell r="D101" t="str">
            <v>5.17.</v>
          </cell>
          <cell r="E101" t="str">
            <v>Relleno Compactado Para Estructuras</v>
          </cell>
          <cell r="F101" t="str">
            <v>[m³]</v>
          </cell>
          <cell r="Q101">
            <v>0</v>
          </cell>
          <cell r="R101">
            <v>3.399</v>
          </cell>
          <cell r="S101">
            <v>0</v>
          </cell>
          <cell r="X101">
            <v>0</v>
          </cell>
          <cell r="Y101">
            <v>3.399</v>
          </cell>
          <cell r="Z101">
            <v>0</v>
          </cell>
          <cell r="AE101">
            <v>0</v>
          </cell>
          <cell r="AF101">
            <v>3.399</v>
          </cell>
          <cell r="AG101">
            <v>0</v>
          </cell>
          <cell r="AI101">
            <v>210.63159999999999</v>
          </cell>
          <cell r="AL101">
            <v>222</v>
          </cell>
          <cell r="AM101">
            <v>3.399</v>
          </cell>
          <cell r="AN101">
            <v>754.58</v>
          </cell>
          <cell r="AP101">
            <v>470.22959999999995</v>
          </cell>
          <cell r="AS101">
            <v>494</v>
          </cell>
          <cell r="AT101">
            <v>3.399</v>
          </cell>
          <cell r="AU101">
            <v>1679.11</v>
          </cell>
          <cell r="AW101">
            <v>716</v>
          </cell>
          <cell r="AX101" t="e">
            <v>#N/A</v>
          </cell>
          <cell r="AY101">
            <v>2433.69</v>
          </cell>
        </row>
        <row r="102">
          <cell r="A102">
            <v>91</v>
          </cell>
          <cell r="B102">
            <v>91</v>
          </cell>
          <cell r="C102">
            <v>86</v>
          </cell>
          <cell r="D102" t="str">
            <v>5.18.</v>
          </cell>
          <cell r="E102" t="str">
            <v>Excavacion en Roca Para Estructuras</v>
          </cell>
          <cell r="F102" t="str">
            <v>[m³]</v>
          </cell>
          <cell r="Q102">
            <v>0</v>
          </cell>
          <cell r="R102">
            <v>4.133</v>
          </cell>
          <cell r="S102">
            <v>0</v>
          </cell>
          <cell r="X102">
            <v>0</v>
          </cell>
          <cell r="Y102">
            <v>4.133</v>
          </cell>
          <cell r="Z102">
            <v>0</v>
          </cell>
          <cell r="AE102">
            <v>0</v>
          </cell>
          <cell r="AF102">
            <v>4.133</v>
          </cell>
          <cell r="AG102">
            <v>0</v>
          </cell>
          <cell r="AI102">
            <v>0</v>
          </cell>
          <cell r="AL102">
            <v>0</v>
          </cell>
          <cell r="AM102">
            <v>4.133</v>
          </cell>
          <cell r="AN102">
            <v>0</v>
          </cell>
          <cell r="AP102">
            <v>0</v>
          </cell>
          <cell r="AS102">
            <v>0</v>
          </cell>
          <cell r="AT102">
            <v>4.133</v>
          </cell>
          <cell r="AU102">
            <v>0</v>
          </cell>
          <cell r="AW102">
            <v>0</v>
          </cell>
          <cell r="AX102" t="e">
            <v>#N/A</v>
          </cell>
          <cell r="AY102">
            <v>0</v>
          </cell>
        </row>
        <row r="103">
          <cell r="A103">
            <v>92</v>
          </cell>
          <cell r="B103" t="str">
            <v>X</v>
          </cell>
          <cell r="C103">
            <v>86</v>
          </cell>
          <cell r="D103">
            <v>6</v>
          </cell>
          <cell r="E103" t="str">
            <v>OBRAS COMPLEMENTARIAS (PUENTES)</v>
          </cell>
          <cell r="I103" t="str">
            <v>Imprevistos</v>
          </cell>
          <cell r="K103">
            <v>0.1</v>
          </cell>
          <cell r="S103">
            <v>0</v>
          </cell>
          <cell r="Z103">
            <v>0</v>
          </cell>
          <cell r="AG103">
            <v>0</v>
          </cell>
          <cell r="AN103">
            <v>214321.85999999993</v>
          </cell>
          <cell r="AU103">
            <v>143746.01999999999</v>
          </cell>
          <cell r="AY103">
            <v>358067.87999999995</v>
          </cell>
        </row>
        <row r="104">
          <cell r="A104">
            <v>93</v>
          </cell>
          <cell r="B104">
            <v>93</v>
          </cell>
          <cell r="C104">
            <v>87</v>
          </cell>
          <cell r="D104" t="str">
            <v>6.1.</v>
          </cell>
          <cell r="E104" t="str">
            <v>Gaviones Tipo Colchoneta e=0.23m</v>
          </cell>
          <cell r="F104" t="str">
            <v>[m²]</v>
          </cell>
          <cell r="Q104">
            <v>0</v>
          </cell>
          <cell r="R104">
            <v>10.781000000000001</v>
          </cell>
          <cell r="S104">
            <v>0</v>
          </cell>
          <cell r="X104">
            <v>0</v>
          </cell>
          <cell r="Y104">
            <v>10.781000000000001</v>
          </cell>
          <cell r="Z104">
            <v>0</v>
          </cell>
          <cell r="AE104">
            <v>0</v>
          </cell>
          <cell r="AF104">
            <v>10.781000000000001</v>
          </cell>
          <cell r="AG104">
            <v>0</v>
          </cell>
          <cell r="AI104">
            <v>6476.5240000000003</v>
          </cell>
          <cell r="AL104">
            <v>6801</v>
          </cell>
          <cell r="AM104">
            <v>10.49</v>
          </cell>
          <cell r="AN104">
            <v>71342.490000000005</v>
          </cell>
          <cell r="AP104">
            <v>1035.3564999999999</v>
          </cell>
          <cell r="AS104">
            <v>1088</v>
          </cell>
          <cell r="AT104">
            <v>10.49</v>
          </cell>
          <cell r="AU104">
            <v>11413.12</v>
          </cell>
          <cell r="AW104">
            <v>7889</v>
          </cell>
          <cell r="AX104" t="e">
            <v>#N/A</v>
          </cell>
          <cell r="AY104">
            <v>82755.61</v>
          </cell>
        </row>
        <row r="105">
          <cell r="A105">
            <v>94</v>
          </cell>
          <cell r="B105">
            <v>94</v>
          </cell>
          <cell r="C105">
            <v>88</v>
          </cell>
          <cell r="D105" t="str">
            <v>6.2.</v>
          </cell>
          <cell r="E105" t="str">
            <v>Gaviones Tipo Colchoneta e=0.30m</v>
          </cell>
          <cell r="F105" t="str">
            <v>[m²]</v>
          </cell>
          <cell r="Q105">
            <v>0</v>
          </cell>
          <cell r="R105">
            <v>14.061999999999999</v>
          </cell>
          <cell r="S105">
            <v>0</v>
          </cell>
          <cell r="X105">
            <v>0</v>
          </cell>
          <cell r="Y105">
            <v>14.061999999999999</v>
          </cell>
          <cell r="Z105">
            <v>0</v>
          </cell>
          <cell r="AE105">
            <v>0</v>
          </cell>
          <cell r="AF105">
            <v>14.061999999999999</v>
          </cell>
          <cell r="AG105">
            <v>0</v>
          </cell>
          <cell r="AI105">
            <v>343.8845</v>
          </cell>
          <cell r="AL105">
            <v>362</v>
          </cell>
          <cell r="AM105">
            <v>13.682</v>
          </cell>
          <cell r="AN105">
            <v>4952.88</v>
          </cell>
          <cell r="AP105">
            <v>416.16199999999992</v>
          </cell>
          <cell r="AS105">
            <v>437</v>
          </cell>
          <cell r="AT105">
            <v>13.682</v>
          </cell>
          <cell r="AU105">
            <v>5979.03</v>
          </cell>
          <cell r="AW105">
            <v>799</v>
          </cell>
          <cell r="AX105" t="e">
            <v>#N/A</v>
          </cell>
          <cell r="AY105">
            <v>10931.91</v>
          </cell>
        </row>
        <row r="106">
          <cell r="A106">
            <v>95</v>
          </cell>
          <cell r="B106">
            <v>95</v>
          </cell>
          <cell r="C106">
            <v>89</v>
          </cell>
          <cell r="D106" t="str">
            <v>6.3.</v>
          </cell>
          <cell r="E106" t="str">
            <v>Gaviones Tipo Cajón</v>
          </cell>
          <cell r="F106" t="str">
            <v>[m³]</v>
          </cell>
          <cell r="Q106">
            <v>0</v>
          </cell>
          <cell r="R106">
            <v>36.311999999999998</v>
          </cell>
          <cell r="S106">
            <v>0</v>
          </cell>
          <cell r="X106">
            <v>0</v>
          </cell>
          <cell r="Y106">
            <v>36.311999999999998</v>
          </cell>
          <cell r="Z106">
            <v>0</v>
          </cell>
          <cell r="AE106">
            <v>0</v>
          </cell>
          <cell r="AF106">
            <v>36.311999999999998</v>
          </cell>
          <cell r="AG106">
            <v>0</v>
          </cell>
          <cell r="AI106">
            <v>49.6875</v>
          </cell>
          <cell r="AL106">
            <v>53</v>
          </cell>
          <cell r="AM106">
            <v>35.045000000000002</v>
          </cell>
          <cell r="AN106">
            <v>1857.39</v>
          </cell>
          <cell r="AP106">
            <v>65.976600000000005</v>
          </cell>
          <cell r="AS106">
            <v>70</v>
          </cell>
          <cell r="AT106">
            <v>35.045000000000002</v>
          </cell>
          <cell r="AU106">
            <v>2453.15</v>
          </cell>
          <cell r="AW106">
            <v>123</v>
          </cell>
          <cell r="AX106" t="e">
            <v>#N/A</v>
          </cell>
          <cell r="AY106">
            <v>4310.54</v>
          </cell>
        </row>
        <row r="107">
          <cell r="A107">
            <v>96</v>
          </cell>
          <cell r="B107">
            <v>96</v>
          </cell>
          <cell r="C107">
            <v>90</v>
          </cell>
          <cell r="D107" t="str">
            <v>6.4.</v>
          </cell>
          <cell r="E107" t="str">
            <v>Excavación para Gaviones</v>
          </cell>
          <cell r="F107" t="str">
            <v>[m³]</v>
          </cell>
          <cell r="Q107">
            <v>0</v>
          </cell>
          <cell r="R107">
            <v>2.1859999999999999</v>
          </cell>
          <cell r="S107">
            <v>0</v>
          </cell>
          <cell r="V107">
            <v>11</v>
          </cell>
          <cell r="X107">
            <v>0</v>
          </cell>
          <cell r="Y107">
            <v>2.1859999999999999</v>
          </cell>
          <cell r="Z107">
            <v>0</v>
          </cell>
          <cell r="AC107">
            <v>11</v>
          </cell>
          <cell r="AE107">
            <v>0</v>
          </cell>
          <cell r="AF107">
            <v>2.1859999999999999</v>
          </cell>
          <cell r="AG107">
            <v>0</v>
          </cell>
          <cell r="AI107">
            <v>34.78125</v>
          </cell>
          <cell r="AL107">
            <v>37</v>
          </cell>
          <cell r="AM107">
            <v>2.1859999999999999</v>
          </cell>
          <cell r="AN107">
            <v>80.88</v>
          </cell>
          <cell r="AP107">
            <v>46.183620000000005</v>
          </cell>
          <cell r="AS107">
            <v>49</v>
          </cell>
          <cell r="AT107">
            <v>2.1859999999999999</v>
          </cell>
          <cell r="AU107">
            <v>107.11</v>
          </cell>
          <cell r="AW107">
            <v>86</v>
          </cell>
          <cell r="AX107" t="e">
            <v>#N/A</v>
          </cell>
          <cell r="AY107">
            <v>187.99</v>
          </cell>
        </row>
        <row r="108">
          <cell r="A108">
            <v>97</v>
          </cell>
          <cell r="B108">
            <v>97</v>
          </cell>
          <cell r="C108">
            <v>91</v>
          </cell>
          <cell r="D108" t="str">
            <v>6.5.</v>
          </cell>
          <cell r="E108" t="str">
            <v>HºCº  para Obras de Drenaje</v>
          </cell>
          <cell r="F108" t="str">
            <v>[m³]</v>
          </cell>
          <cell r="Q108">
            <v>0</v>
          </cell>
          <cell r="R108">
            <v>94.5</v>
          </cell>
          <cell r="S108">
            <v>0</v>
          </cell>
          <cell r="X108">
            <v>0</v>
          </cell>
          <cell r="Y108">
            <v>94.5</v>
          </cell>
          <cell r="Z108">
            <v>0</v>
          </cell>
          <cell r="AE108">
            <v>0</v>
          </cell>
          <cell r="AF108">
            <v>94.5</v>
          </cell>
          <cell r="AG108">
            <v>0</v>
          </cell>
          <cell r="AI108">
            <v>0</v>
          </cell>
          <cell r="AL108">
            <v>0</v>
          </cell>
          <cell r="AM108">
            <v>94.227999999999994</v>
          </cell>
          <cell r="AN108">
            <v>0</v>
          </cell>
          <cell r="AP108">
            <v>0</v>
          </cell>
          <cell r="AS108">
            <v>0</v>
          </cell>
          <cell r="AT108">
            <v>94.227999999999994</v>
          </cell>
          <cell r="AU108">
            <v>0</v>
          </cell>
          <cell r="AW108">
            <v>0</v>
          </cell>
          <cell r="AX108" t="e">
            <v>#N/A</v>
          </cell>
          <cell r="AY108">
            <v>0</v>
          </cell>
        </row>
        <row r="109">
          <cell r="A109">
            <v>98</v>
          </cell>
          <cell r="B109">
            <v>98</v>
          </cell>
          <cell r="C109">
            <v>92</v>
          </cell>
          <cell r="D109" t="str">
            <v>6.6.</v>
          </cell>
          <cell r="E109" t="str">
            <v>Relleno Compactado</v>
          </cell>
          <cell r="F109" t="str">
            <v>[m³]</v>
          </cell>
          <cell r="Q109">
            <v>0</v>
          </cell>
          <cell r="R109">
            <v>3.399</v>
          </cell>
          <cell r="S109">
            <v>0</v>
          </cell>
          <cell r="V109">
            <v>81</v>
          </cell>
          <cell r="X109">
            <v>0</v>
          </cell>
          <cell r="Y109">
            <v>3.399</v>
          </cell>
          <cell r="Z109">
            <v>0</v>
          </cell>
          <cell r="AC109">
            <v>81</v>
          </cell>
          <cell r="AE109">
            <v>0</v>
          </cell>
          <cell r="AF109">
            <v>3.399</v>
          </cell>
          <cell r="AG109">
            <v>0</v>
          </cell>
          <cell r="AI109">
            <v>86.953125</v>
          </cell>
          <cell r="AJ109">
            <v>81</v>
          </cell>
          <cell r="AL109">
            <v>92</v>
          </cell>
          <cell r="AM109">
            <v>3.399</v>
          </cell>
          <cell r="AN109">
            <v>312.70999999999998</v>
          </cell>
          <cell r="AP109">
            <v>115.45905</v>
          </cell>
          <cell r="AS109">
            <v>122</v>
          </cell>
          <cell r="AT109">
            <v>3.399</v>
          </cell>
          <cell r="AU109">
            <v>414.68</v>
          </cell>
          <cell r="AW109">
            <v>214</v>
          </cell>
          <cell r="AX109" t="e">
            <v>#N/A</v>
          </cell>
          <cell r="AY109">
            <v>727.39</v>
          </cell>
        </row>
        <row r="110">
          <cell r="A110">
            <v>99</v>
          </cell>
          <cell r="B110">
            <v>99</v>
          </cell>
          <cell r="C110">
            <v>93</v>
          </cell>
          <cell r="D110" t="str">
            <v>6.7.</v>
          </cell>
          <cell r="E110" t="str">
            <v>Geotextil 200 g/m²</v>
          </cell>
          <cell r="F110" t="str">
            <v>[m²]</v>
          </cell>
          <cell r="Q110">
            <v>0</v>
          </cell>
          <cell r="R110">
            <v>2.6890000000000001</v>
          </cell>
          <cell r="S110">
            <v>0</v>
          </cell>
          <cell r="X110">
            <v>0</v>
          </cell>
          <cell r="Y110">
            <v>2.6890000000000001</v>
          </cell>
          <cell r="Z110">
            <v>0</v>
          </cell>
          <cell r="AE110">
            <v>0</v>
          </cell>
          <cell r="AF110">
            <v>2.6890000000000001</v>
          </cell>
          <cell r="AG110">
            <v>0</v>
          </cell>
          <cell r="AI110">
            <v>6958.8185000000003</v>
          </cell>
          <cell r="AL110">
            <v>7307</v>
          </cell>
          <cell r="AM110">
            <v>2.6890000000000001</v>
          </cell>
          <cell r="AN110">
            <v>19648.52</v>
          </cell>
          <cell r="AP110">
            <v>1766.3184999999999</v>
          </cell>
          <cell r="AS110">
            <v>1855</v>
          </cell>
          <cell r="AT110">
            <v>2.6890000000000001</v>
          </cell>
          <cell r="AU110">
            <v>4988.1000000000004</v>
          </cell>
          <cell r="AW110">
            <v>9162</v>
          </cell>
          <cell r="AX110" t="e">
            <v>#N/A</v>
          </cell>
          <cell r="AY110">
            <v>24636.620000000003</v>
          </cell>
        </row>
        <row r="111">
          <cell r="A111">
            <v>100</v>
          </cell>
          <cell r="B111">
            <v>100</v>
          </cell>
          <cell r="C111">
            <v>94</v>
          </cell>
          <cell r="D111" t="str">
            <v>6.8.</v>
          </cell>
          <cell r="E111" t="str">
            <v>Excavación en Encauces de Rios y Quebradas</v>
          </cell>
          <cell r="F111" t="str">
            <v>[m³]</v>
          </cell>
          <cell r="Q111">
            <v>0</v>
          </cell>
          <cell r="R111">
            <v>2.4750000000000001</v>
          </cell>
          <cell r="S111">
            <v>0</v>
          </cell>
          <cell r="X111">
            <v>0</v>
          </cell>
          <cell r="Y111">
            <v>2.4750000000000001</v>
          </cell>
          <cell r="Z111">
            <v>0</v>
          </cell>
          <cell r="AE111">
            <v>0</v>
          </cell>
          <cell r="AF111">
            <v>2.4750000000000001</v>
          </cell>
          <cell r="AG111">
            <v>0</v>
          </cell>
          <cell r="AI111">
            <v>1466.94</v>
          </cell>
          <cell r="AL111">
            <v>1541</v>
          </cell>
          <cell r="AM111">
            <v>2.4750000000000001</v>
          </cell>
          <cell r="AN111">
            <v>3813.98</v>
          </cell>
          <cell r="AP111">
            <v>942.75</v>
          </cell>
          <cell r="AS111">
            <v>990</v>
          </cell>
          <cell r="AT111">
            <v>2.4750000000000001</v>
          </cell>
          <cell r="AU111">
            <v>2450.25</v>
          </cell>
          <cell r="AW111">
            <v>2531</v>
          </cell>
          <cell r="AX111" t="e">
            <v>#N/A</v>
          </cell>
          <cell r="AY111">
            <v>6264.23</v>
          </cell>
        </row>
        <row r="112">
          <cell r="A112">
            <v>101</v>
          </cell>
          <cell r="B112">
            <v>101</v>
          </cell>
          <cell r="C112">
            <v>95</v>
          </cell>
          <cell r="D112" t="str">
            <v>6.9.</v>
          </cell>
          <cell r="E112" t="str">
            <v>Demolición de estructuras existentes</v>
          </cell>
          <cell r="F112" t="str">
            <v>[m³]</v>
          </cell>
          <cell r="Q112">
            <v>0</v>
          </cell>
          <cell r="R112">
            <v>5.7759999999999998</v>
          </cell>
          <cell r="S112">
            <v>0</v>
          </cell>
          <cell r="X112">
            <v>0</v>
          </cell>
          <cell r="Y112">
            <v>5.7759999999999998</v>
          </cell>
          <cell r="Z112">
            <v>0</v>
          </cell>
          <cell r="AE112">
            <v>0</v>
          </cell>
          <cell r="AF112">
            <v>5.7759999999999998</v>
          </cell>
          <cell r="AG112">
            <v>0</v>
          </cell>
          <cell r="AI112">
            <v>34.520000000000003</v>
          </cell>
          <cell r="AL112">
            <v>37</v>
          </cell>
          <cell r="AM112">
            <v>5.7759999999999998</v>
          </cell>
          <cell r="AN112">
            <v>213.71</v>
          </cell>
          <cell r="AP112">
            <v>0</v>
          </cell>
          <cell r="AS112">
            <v>0</v>
          </cell>
          <cell r="AT112">
            <v>5.7759999999999998</v>
          </cell>
          <cell r="AU112">
            <v>0</v>
          </cell>
          <cell r="AW112">
            <v>37</v>
          </cell>
          <cell r="AX112" t="e">
            <v>#N/A</v>
          </cell>
          <cell r="AY112">
            <v>213.71</v>
          </cell>
        </row>
        <row r="113">
          <cell r="A113">
            <v>102</v>
          </cell>
          <cell r="B113">
            <v>102</v>
          </cell>
          <cell r="C113">
            <v>96</v>
          </cell>
          <cell r="D113" t="str">
            <v>6.10.</v>
          </cell>
          <cell r="E113" t="str">
            <v>Remoción de Alcantarillas</v>
          </cell>
          <cell r="F113" t="str">
            <v>[m]</v>
          </cell>
          <cell r="Q113">
            <v>0</v>
          </cell>
          <cell r="R113">
            <v>2.3130000000000002</v>
          </cell>
          <cell r="S113">
            <v>0</v>
          </cell>
          <cell r="X113">
            <v>0</v>
          </cell>
          <cell r="Y113">
            <v>2.3130000000000002</v>
          </cell>
          <cell r="Z113">
            <v>0</v>
          </cell>
          <cell r="AE113">
            <v>0</v>
          </cell>
          <cell r="AF113">
            <v>2.3130000000000002</v>
          </cell>
          <cell r="AG113">
            <v>0</v>
          </cell>
          <cell r="AL113">
            <v>0</v>
          </cell>
          <cell r="AM113">
            <v>2.3130000000000002</v>
          </cell>
          <cell r="AN113">
            <v>0</v>
          </cell>
          <cell r="AS113">
            <v>0</v>
          </cell>
          <cell r="AT113">
            <v>2.3130000000000002</v>
          </cell>
          <cell r="AU113">
            <v>0</v>
          </cell>
          <cell r="AW113">
            <v>0</v>
          </cell>
          <cell r="AX113" t="e">
            <v>#N/A</v>
          </cell>
          <cell r="AY113">
            <v>0</v>
          </cell>
        </row>
        <row r="114">
          <cell r="A114">
            <v>103</v>
          </cell>
          <cell r="B114">
            <v>103</v>
          </cell>
          <cell r="C114">
            <v>97</v>
          </cell>
          <cell r="D114" t="str">
            <v>6.11.</v>
          </cell>
          <cell r="E114" t="str">
            <v>Remoción y Recuperación de Superestructura</v>
          </cell>
          <cell r="F114" t="str">
            <v>[glb]</v>
          </cell>
          <cell r="Q114">
            <v>0</v>
          </cell>
          <cell r="R114">
            <v>1296.0050000000001</v>
          </cell>
          <cell r="S114">
            <v>0</v>
          </cell>
          <cell r="X114">
            <v>0</v>
          </cell>
          <cell r="Y114">
            <v>1296.0050000000001</v>
          </cell>
          <cell r="Z114">
            <v>0</v>
          </cell>
          <cell r="AE114">
            <v>0</v>
          </cell>
          <cell r="AF114">
            <v>1296.0050000000001</v>
          </cell>
          <cell r="AG114">
            <v>0</v>
          </cell>
          <cell r="AI114">
            <v>1</v>
          </cell>
          <cell r="AL114">
            <v>1</v>
          </cell>
          <cell r="AM114">
            <v>1296.0050000000001</v>
          </cell>
          <cell r="AN114">
            <v>1296.01</v>
          </cell>
          <cell r="AS114">
            <v>0</v>
          </cell>
          <cell r="AT114">
            <v>1296.0050000000001</v>
          </cell>
          <cell r="AU114">
            <v>0</v>
          </cell>
          <cell r="AW114">
            <v>1</v>
          </cell>
          <cell r="AX114" t="e">
            <v>#N/A</v>
          </cell>
          <cell r="AY114">
            <v>1296.01</v>
          </cell>
        </row>
        <row r="115">
          <cell r="A115">
            <v>104</v>
          </cell>
          <cell r="B115">
            <v>104</v>
          </cell>
          <cell r="C115">
            <v>98</v>
          </cell>
          <cell r="D115" t="str">
            <v>6.12.</v>
          </cell>
          <cell r="E115" t="str">
            <v>Losetas de Hormigón para protección de los Taludes</v>
          </cell>
          <cell r="F115" t="str">
            <v>[m²]</v>
          </cell>
          <cell r="Q115">
            <v>0</v>
          </cell>
          <cell r="R115">
            <v>17.902000000000001</v>
          </cell>
          <cell r="S115">
            <v>0</v>
          </cell>
          <cell r="X115">
            <v>0</v>
          </cell>
          <cell r="Y115">
            <v>17.902000000000001</v>
          </cell>
          <cell r="Z115">
            <v>0</v>
          </cell>
          <cell r="AE115">
            <v>0</v>
          </cell>
          <cell r="AF115">
            <v>17.902000000000001</v>
          </cell>
          <cell r="AG115">
            <v>0</v>
          </cell>
          <cell r="AI115">
            <v>138.41</v>
          </cell>
          <cell r="AL115">
            <v>146</v>
          </cell>
          <cell r="AM115">
            <v>17.739000000000001</v>
          </cell>
          <cell r="AN115">
            <v>2589.89</v>
          </cell>
          <cell r="AP115">
            <v>314.8</v>
          </cell>
          <cell r="AS115">
            <v>331</v>
          </cell>
          <cell r="AT115">
            <v>17.739000000000001</v>
          </cell>
          <cell r="AU115">
            <v>5871.61</v>
          </cell>
          <cell r="AW115">
            <v>477</v>
          </cell>
          <cell r="AX115" t="e">
            <v>#N/A</v>
          </cell>
          <cell r="AY115">
            <v>8461.5</v>
          </cell>
        </row>
        <row r="116">
          <cell r="A116">
            <v>105</v>
          </cell>
          <cell r="B116" t="str">
            <v>X</v>
          </cell>
          <cell r="C116">
            <v>98</v>
          </cell>
          <cell r="D116">
            <v>7</v>
          </cell>
          <cell r="E116" t="str">
            <v>OBRAS COMPLEMENTARIAS (CARRETERA Y ACCESOS)</v>
          </cell>
          <cell r="I116" t="str">
            <v>Imprevistos</v>
          </cell>
          <cell r="K116">
            <v>0.05</v>
          </cell>
          <cell r="S116">
            <v>0</v>
          </cell>
          <cell r="Z116">
            <v>0</v>
          </cell>
          <cell r="AG116">
            <v>0</v>
          </cell>
          <cell r="AN116">
            <v>106108.46000000002</v>
          </cell>
          <cell r="AO116">
            <v>0</v>
          </cell>
          <cell r="AU116">
            <v>33677.050000000003</v>
          </cell>
          <cell r="AY116">
            <v>139785.51</v>
          </cell>
        </row>
        <row r="117">
          <cell r="A117">
            <v>106</v>
          </cell>
          <cell r="B117">
            <v>106</v>
          </cell>
          <cell r="C117">
            <v>99</v>
          </cell>
          <cell r="D117" t="str">
            <v>7.1.</v>
          </cell>
          <cell r="E117" t="str">
            <v>Traslado de Línea (Postes)</v>
          </cell>
          <cell r="F117" t="str">
            <v>[pzas]</v>
          </cell>
          <cell r="Q117">
            <v>0</v>
          </cell>
          <cell r="R117">
            <v>116.551</v>
          </cell>
          <cell r="S117">
            <v>0</v>
          </cell>
          <cell r="U117">
            <v>23</v>
          </cell>
          <cell r="X117">
            <v>25</v>
          </cell>
          <cell r="Y117">
            <v>116.551</v>
          </cell>
          <cell r="Z117">
            <v>2913.78</v>
          </cell>
          <cell r="AB117">
            <v>8</v>
          </cell>
          <cell r="AE117">
            <v>9</v>
          </cell>
          <cell r="AF117">
            <v>116.551</v>
          </cell>
          <cell r="AG117">
            <v>1048.96</v>
          </cell>
          <cell r="AL117">
            <v>0</v>
          </cell>
          <cell r="AM117">
            <v>0</v>
          </cell>
          <cell r="AN117">
            <v>0</v>
          </cell>
          <cell r="AS117">
            <v>0</v>
          </cell>
          <cell r="AT117">
            <v>0</v>
          </cell>
          <cell r="AU117">
            <v>0</v>
          </cell>
          <cell r="AW117">
            <v>34</v>
          </cell>
          <cell r="AX117" t="e">
            <v>#N/A</v>
          </cell>
          <cell r="AY117">
            <v>3962.7400000000002</v>
          </cell>
        </row>
        <row r="118">
          <cell r="A118">
            <v>107</v>
          </cell>
          <cell r="B118">
            <v>107</v>
          </cell>
          <cell r="C118">
            <v>100</v>
          </cell>
          <cell r="D118" t="str">
            <v>7.2.</v>
          </cell>
          <cell r="E118" t="str">
            <v>Relleno de jardineras e=0.20m</v>
          </cell>
          <cell r="F118" t="str">
            <v>[m³]</v>
          </cell>
          <cell r="Q118">
            <v>0</v>
          </cell>
          <cell r="R118">
            <v>2.2730000000000001</v>
          </cell>
          <cell r="S118">
            <v>0</v>
          </cell>
          <cell r="U118">
            <v>6840.5780000000004</v>
          </cell>
          <cell r="X118">
            <v>7183</v>
          </cell>
          <cell r="Y118">
            <v>2.2730000000000001</v>
          </cell>
          <cell r="Z118">
            <v>16326.96</v>
          </cell>
          <cell r="AB118">
            <v>2874.2579999999998</v>
          </cell>
          <cell r="AE118">
            <v>3018</v>
          </cell>
          <cell r="AF118">
            <v>2.2730000000000001</v>
          </cell>
          <cell r="AG118">
            <v>6859.91</v>
          </cell>
          <cell r="AL118">
            <v>0</v>
          </cell>
          <cell r="AM118">
            <v>0</v>
          </cell>
          <cell r="AN118">
            <v>0</v>
          </cell>
          <cell r="AS118">
            <v>0</v>
          </cell>
          <cell r="AT118">
            <v>0</v>
          </cell>
          <cell r="AU118">
            <v>0</v>
          </cell>
          <cell r="AW118">
            <v>10201</v>
          </cell>
          <cell r="AX118" t="e">
            <v>#N/A</v>
          </cell>
          <cell r="AY118">
            <v>23186.87</v>
          </cell>
        </row>
        <row r="119">
          <cell r="A119">
            <v>108</v>
          </cell>
          <cell r="B119">
            <v>108</v>
          </cell>
          <cell r="C119">
            <v>101</v>
          </cell>
          <cell r="D119" t="str">
            <v>7.3.</v>
          </cell>
          <cell r="E119" t="str">
            <v>Cordones</v>
          </cell>
          <cell r="F119" t="str">
            <v>[m]</v>
          </cell>
          <cell r="Q119">
            <v>0</v>
          </cell>
          <cell r="R119">
            <v>10.157999999999999</v>
          </cell>
          <cell r="S119">
            <v>0</v>
          </cell>
          <cell r="U119">
            <v>7556.48</v>
          </cell>
          <cell r="X119">
            <v>7935</v>
          </cell>
          <cell r="Y119">
            <v>10.157999999999999</v>
          </cell>
          <cell r="Z119">
            <v>80603.73</v>
          </cell>
          <cell r="AB119">
            <v>3594.66</v>
          </cell>
          <cell r="AE119">
            <v>3775</v>
          </cell>
          <cell r="AF119">
            <v>10.157999999999999</v>
          </cell>
          <cell r="AG119">
            <v>38346.449999999997</v>
          </cell>
          <cell r="AL119">
            <v>0</v>
          </cell>
          <cell r="AM119">
            <v>0</v>
          </cell>
          <cell r="AN119">
            <v>0</v>
          </cell>
          <cell r="AS119">
            <v>0</v>
          </cell>
          <cell r="AT119">
            <v>0</v>
          </cell>
          <cell r="AU119">
            <v>0</v>
          </cell>
          <cell r="AW119">
            <v>11710</v>
          </cell>
          <cell r="AX119" t="e">
            <v>#N/A</v>
          </cell>
          <cell r="AY119">
            <v>118950.18</v>
          </cell>
        </row>
        <row r="120">
          <cell r="A120">
            <v>109</v>
          </cell>
          <cell r="B120">
            <v>109</v>
          </cell>
          <cell r="C120">
            <v>102</v>
          </cell>
          <cell r="D120" t="str">
            <v>7.4.</v>
          </cell>
          <cell r="E120" t="str">
            <v>Aceras</v>
          </cell>
          <cell r="F120" t="str">
            <v>[m²]</v>
          </cell>
          <cell r="Q120">
            <v>0</v>
          </cell>
          <cell r="R120">
            <v>21.331</v>
          </cell>
          <cell r="S120">
            <v>0</v>
          </cell>
          <cell r="U120">
            <v>4405.5169999999998</v>
          </cell>
          <cell r="X120">
            <v>4626</v>
          </cell>
          <cell r="Y120">
            <v>21.331</v>
          </cell>
          <cell r="Z120">
            <v>98677.21</v>
          </cell>
          <cell r="AB120">
            <v>2048.2739999999999</v>
          </cell>
          <cell r="AE120">
            <v>2151</v>
          </cell>
          <cell r="AF120">
            <v>21.331</v>
          </cell>
          <cell r="AG120">
            <v>45882.98</v>
          </cell>
          <cell r="AL120">
            <v>0</v>
          </cell>
          <cell r="AM120">
            <v>0</v>
          </cell>
          <cell r="AN120">
            <v>0</v>
          </cell>
          <cell r="AS120">
            <v>0</v>
          </cell>
          <cell r="AT120">
            <v>0</v>
          </cell>
          <cell r="AU120">
            <v>0</v>
          </cell>
          <cell r="AW120">
            <v>6777</v>
          </cell>
          <cell r="AX120" t="e">
            <v>#N/A</v>
          </cell>
          <cell r="AY120">
            <v>144560.19</v>
          </cell>
        </row>
        <row r="121">
          <cell r="A121">
            <v>110</v>
          </cell>
          <cell r="B121">
            <v>110</v>
          </cell>
          <cell r="C121">
            <v>103</v>
          </cell>
          <cell r="D121" t="str">
            <v>7.5.</v>
          </cell>
          <cell r="E121" t="str">
            <v>Hormigón Simple Tipo "B"</v>
          </cell>
          <cell r="F121" t="str">
            <v>[m³]</v>
          </cell>
          <cell r="Q121">
            <v>0</v>
          </cell>
          <cell r="R121">
            <v>100.089</v>
          </cell>
          <cell r="S121">
            <v>0</v>
          </cell>
          <cell r="X121">
            <v>0</v>
          </cell>
          <cell r="Y121">
            <v>100.089</v>
          </cell>
          <cell r="Z121">
            <v>0</v>
          </cell>
          <cell r="AE121">
            <v>0</v>
          </cell>
          <cell r="AF121">
            <v>100.089</v>
          </cell>
          <cell r="AG121">
            <v>0</v>
          </cell>
          <cell r="AL121">
            <v>0</v>
          </cell>
          <cell r="AM121">
            <v>0</v>
          </cell>
          <cell r="AN121">
            <v>0</v>
          </cell>
          <cell r="AS121">
            <v>0</v>
          </cell>
          <cell r="AT121">
            <v>0</v>
          </cell>
          <cell r="AU121">
            <v>0</v>
          </cell>
          <cell r="AW121">
            <v>0</v>
          </cell>
          <cell r="AX121" t="e">
            <v>#N/A</v>
          </cell>
          <cell r="AY121">
            <v>0</v>
          </cell>
        </row>
        <row r="122">
          <cell r="A122">
            <v>111</v>
          </cell>
          <cell r="B122">
            <v>111</v>
          </cell>
          <cell r="C122">
            <v>104</v>
          </cell>
          <cell r="D122" t="str">
            <v>7.6.</v>
          </cell>
          <cell r="E122" t="str">
            <v>Remoción de Empedrado</v>
          </cell>
          <cell r="F122" t="str">
            <v>[m²]</v>
          </cell>
          <cell r="Q122">
            <v>0</v>
          </cell>
          <cell r="R122">
            <v>0.625</v>
          </cell>
          <cell r="S122">
            <v>0</v>
          </cell>
          <cell r="X122">
            <v>0</v>
          </cell>
          <cell r="Y122">
            <v>0.625</v>
          </cell>
          <cell r="Z122">
            <v>0</v>
          </cell>
          <cell r="AE122">
            <v>0</v>
          </cell>
          <cell r="AF122">
            <v>0.625</v>
          </cell>
          <cell r="AG122">
            <v>0</v>
          </cell>
          <cell r="AL122">
            <v>0</v>
          </cell>
          <cell r="AM122">
            <v>0</v>
          </cell>
          <cell r="AN122">
            <v>0</v>
          </cell>
          <cell r="AS122">
            <v>0</v>
          </cell>
          <cell r="AT122">
            <v>0</v>
          </cell>
          <cell r="AU122">
            <v>0</v>
          </cell>
          <cell r="AW122">
            <v>0</v>
          </cell>
          <cell r="AX122" t="e">
            <v>#N/A</v>
          </cell>
          <cell r="AY122">
            <v>0</v>
          </cell>
        </row>
        <row r="123">
          <cell r="A123">
            <v>112</v>
          </cell>
          <cell r="B123">
            <v>112</v>
          </cell>
          <cell r="C123">
            <v>105</v>
          </cell>
          <cell r="D123" t="str">
            <v>7.7.</v>
          </cell>
          <cell r="E123" t="str">
            <v>Asientos</v>
          </cell>
          <cell r="F123" t="str">
            <v>[und]</v>
          </cell>
          <cell r="Q123">
            <v>0</v>
          </cell>
          <cell r="R123">
            <v>74.897000000000006</v>
          </cell>
          <cell r="S123">
            <v>0</v>
          </cell>
          <cell r="X123">
            <v>0</v>
          </cell>
          <cell r="Y123">
            <v>74.897000000000006</v>
          </cell>
          <cell r="Z123">
            <v>0</v>
          </cell>
          <cell r="AE123">
            <v>0</v>
          </cell>
          <cell r="AF123">
            <v>74.897000000000006</v>
          </cell>
          <cell r="AG123">
            <v>0</v>
          </cell>
          <cell r="AL123">
            <v>0</v>
          </cell>
          <cell r="AM123">
            <v>0</v>
          </cell>
          <cell r="AN123">
            <v>0</v>
          </cell>
          <cell r="AS123">
            <v>0</v>
          </cell>
          <cell r="AT123">
            <v>0</v>
          </cell>
          <cell r="AU123">
            <v>0</v>
          </cell>
          <cell r="AW123">
            <v>0</v>
          </cell>
          <cell r="AX123" t="e">
            <v>#N/A</v>
          </cell>
          <cell r="AY123">
            <v>0</v>
          </cell>
        </row>
        <row r="124">
          <cell r="A124">
            <v>113</v>
          </cell>
          <cell r="B124" t="str">
            <v>X</v>
          </cell>
          <cell r="C124">
            <v>105</v>
          </cell>
          <cell r="D124">
            <v>8</v>
          </cell>
          <cell r="E124" t="str">
            <v>SEÑALIZACIÓN Y SEGURIDAD VIAL</v>
          </cell>
          <cell r="I124" t="str">
            <v>Imprevistos</v>
          </cell>
          <cell r="K124">
            <v>0.05</v>
          </cell>
          <cell r="S124">
            <v>0</v>
          </cell>
          <cell r="Z124">
            <v>198521.68</v>
          </cell>
          <cell r="AG124">
            <v>92138.3</v>
          </cell>
          <cell r="AN124">
            <v>0</v>
          </cell>
          <cell r="AU124">
            <v>0</v>
          </cell>
          <cell r="AY124">
            <v>290659.98</v>
          </cell>
        </row>
        <row r="125">
          <cell r="A125">
            <v>114</v>
          </cell>
          <cell r="B125">
            <v>114</v>
          </cell>
          <cell r="C125">
            <v>106</v>
          </cell>
          <cell r="D125" t="str">
            <v>8.1.</v>
          </cell>
          <cell r="E125" t="str">
            <v>Defensas Laterales Metálicas, Incluye Terminales</v>
          </cell>
          <cell r="F125" t="str">
            <v>[m]</v>
          </cell>
          <cell r="N125">
            <v>4740</v>
          </cell>
          <cell r="Q125">
            <v>5471</v>
          </cell>
          <cell r="R125">
            <v>44.296999999999997</v>
          </cell>
          <cell r="S125">
            <v>242348.89</v>
          </cell>
          <cell r="X125">
            <v>0</v>
          </cell>
          <cell r="Y125">
            <v>44.296999999999997</v>
          </cell>
          <cell r="Z125">
            <v>0</v>
          </cell>
          <cell r="AE125">
            <v>0</v>
          </cell>
          <cell r="AF125">
            <v>44.296999999999997</v>
          </cell>
          <cell r="AG125">
            <v>0</v>
          </cell>
          <cell r="AL125">
            <v>0</v>
          </cell>
          <cell r="AM125">
            <v>0</v>
          </cell>
          <cell r="AN125">
            <v>0</v>
          </cell>
          <cell r="AS125">
            <v>0</v>
          </cell>
          <cell r="AT125">
            <v>0</v>
          </cell>
          <cell r="AU125">
            <v>0</v>
          </cell>
          <cell r="AW125">
            <v>5471</v>
          </cell>
          <cell r="AX125" t="e">
            <v>#N/A</v>
          </cell>
          <cell r="AY125">
            <v>242348.89</v>
          </cell>
        </row>
        <row r="126">
          <cell r="A126">
            <v>115</v>
          </cell>
          <cell r="B126">
            <v>115</v>
          </cell>
          <cell r="C126">
            <v>107</v>
          </cell>
          <cell r="D126" t="str">
            <v>8.2.1.</v>
          </cell>
          <cell r="E126" t="str">
            <v>Delineadores de Calzada</v>
          </cell>
          <cell r="F126" t="str">
            <v>[unidad]</v>
          </cell>
          <cell r="N126">
            <v>106</v>
          </cell>
          <cell r="Q126">
            <v>112</v>
          </cell>
          <cell r="R126">
            <v>12.195</v>
          </cell>
          <cell r="S126">
            <v>1365.84</v>
          </cell>
          <cell r="X126">
            <v>0</v>
          </cell>
          <cell r="Y126">
            <v>12.195</v>
          </cell>
          <cell r="Z126">
            <v>0</v>
          </cell>
          <cell r="AE126">
            <v>0</v>
          </cell>
          <cell r="AF126">
            <v>12.195</v>
          </cell>
          <cell r="AG126">
            <v>0</v>
          </cell>
          <cell r="AL126">
            <v>0</v>
          </cell>
          <cell r="AM126">
            <v>0</v>
          </cell>
          <cell r="AN126">
            <v>0</v>
          </cell>
          <cell r="AS126">
            <v>0</v>
          </cell>
          <cell r="AT126">
            <v>0</v>
          </cell>
          <cell r="AU126">
            <v>0</v>
          </cell>
          <cell r="AW126">
            <v>112</v>
          </cell>
          <cell r="AX126" t="e">
            <v>#N/A</v>
          </cell>
          <cell r="AY126">
            <v>1365.84</v>
          </cell>
        </row>
        <row r="127">
          <cell r="A127">
            <v>116</v>
          </cell>
          <cell r="B127">
            <v>116</v>
          </cell>
          <cell r="C127">
            <v>108</v>
          </cell>
          <cell r="D127" t="str">
            <v>8.2.2.</v>
          </cell>
          <cell r="E127" t="str">
            <v>Delineadores de Curva Tipo Chevron</v>
          </cell>
          <cell r="F127" t="str">
            <v>[unidad]</v>
          </cell>
          <cell r="N127">
            <v>402</v>
          </cell>
          <cell r="Q127">
            <v>423</v>
          </cell>
          <cell r="R127">
            <v>56.606999999999999</v>
          </cell>
          <cell r="S127">
            <v>23944.76</v>
          </cell>
          <cell r="X127">
            <v>0</v>
          </cell>
          <cell r="Y127">
            <v>56.606999999999999</v>
          </cell>
          <cell r="Z127">
            <v>0</v>
          </cell>
          <cell r="AE127">
            <v>0</v>
          </cell>
          <cell r="AF127">
            <v>56.606999999999999</v>
          </cell>
          <cell r="AG127">
            <v>0</v>
          </cell>
          <cell r="AL127">
            <v>0</v>
          </cell>
          <cell r="AM127">
            <v>0</v>
          </cell>
          <cell r="AN127">
            <v>0</v>
          </cell>
          <cell r="AS127">
            <v>0</v>
          </cell>
          <cell r="AT127">
            <v>0</v>
          </cell>
          <cell r="AU127">
            <v>0</v>
          </cell>
          <cell r="AW127">
            <v>423</v>
          </cell>
          <cell r="AX127" t="e">
            <v>#N/A</v>
          </cell>
          <cell r="AY127">
            <v>23944.76</v>
          </cell>
        </row>
        <row r="128">
          <cell r="A128">
            <v>117</v>
          </cell>
          <cell r="B128">
            <v>117</v>
          </cell>
          <cell r="C128">
            <v>109</v>
          </cell>
          <cell r="D128" t="str">
            <v>8.3.1.</v>
          </cell>
          <cell r="E128" t="str">
            <v>Pintado de la Superficie de Rodadura de 0.10 m de ancho</v>
          </cell>
          <cell r="F128" t="str">
            <v>[m]</v>
          </cell>
          <cell r="N128">
            <v>209290</v>
          </cell>
          <cell r="Q128">
            <v>219755</v>
          </cell>
          <cell r="R128">
            <v>0.56599999999999995</v>
          </cell>
          <cell r="S128">
            <v>124381.33</v>
          </cell>
          <cell r="U128">
            <v>14700</v>
          </cell>
          <cell r="X128">
            <v>15435</v>
          </cell>
          <cell r="Y128">
            <v>0.56599999999999995</v>
          </cell>
          <cell r="Z128">
            <v>8736.2099999999991</v>
          </cell>
          <cell r="AB128">
            <v>4900</v>
          </cell>
          <cell r="AE128">
            <v>5145</v>
          </cell>
          <cell r="AF128">
            <v>0.56599999999999995</v>
          </cell>
          <cell r="AG128">
            <v>2912.07</v>
          </cell>
          <cell r="AL128">
            <v>0</v>
          </cell>
          <cell r="AM128">
            <v>0</v>
          </cell>
          <cell r="AN128">
            <v>0</v>
          </cell>
          <cell r="AS128">
            <v>0</v>
          </cell>
          <cell r="AT128">
            <v>0</v>
          </cell>
          <cell r="AU128">
            <v>0</v>
          </cell>
          <cell r="AW128">
            <v>240335</v>
          </cell>
          <cell r="AX128" t="e">
            <v>#N/A</v>
          </cell>
          <cell r="AY128">
            <v>136029.61000000002</v>
          </cell>
        </row>
        <row r="129">
          <cell r="A129">
            <v>118</v>
          </cell>
          <cell r="B129">
            <v>118</v>
          </cell>
          <cell r="C129">
            <v>110</v>
          </cell>
          <cell r="D129" t="str">
            <v>8.3.2.</v>
          </cell>
          <cell r="E129" t="str">
            <v>Señalización Horizontal con Simbolos y Letras</v>
          </cell>
          <cell r="F129" t="str">
            <v>[m²]</v>
          </cell>
          <cell r="N129">
            <v>1365</v>
          </cell>
          <cell r="Q129">
            <v>1434</v>
          </cell>
          <cell r="R129">
            <v>7.2210000000000001</v>
          </cell>
          <cell r="S129">
            <v>10354.91</v>
          </cell>
          <cell r="U129">
            <v>1649</v>
          </cell>
          <cell r="X129">
            <v>1732</v>
          </cell>
          <cell r="Y129">
            <v>7.2210000000000001</v>
          </cell>
          <cell r="Z129">
            <v>12506.77</v>
          </cell>
          <cell r="AB129">
            <v>311</v>
          </cell>
          <cell r="AE129">
            <v>327</v>
          </cell>
          <cell r="AF129">
            <v>7.2210000000000001</v>
          </cell>
          <cell r="AG129">
            <v>2361.27</v>
          </cell>
          <cell r="AL129">
            <v>0</v>
          </cell>
          <cell r="AM129">
            <v>0</v>
          </cell>
          <cell r="AN129">
            <v>0</v>
          </cell>
          <cell r="AS129">
            <v>0</v>
          </cell>
          <cell r="AT129">
            <v>0</v>
          </cell>
          <cell r="AU129">
            <v>0</v>
          </cell>
          <cell r="AW129">
            <v>3493</v>
          </cell>
          <cell r="AX129" t="e">
            <v>#N/A</v>
          </cell>
          <cell r="AY129">
            <v>25222.95</v>
          </cell>
        </row>
        <row r="130">
          <cell r="A130">
            <v>119</v>
          </cell>
          <cell r="B130">
            <v>119</v>
          </cell>
          <cell r="C130">
            <v>111</v>
          </cell>
          <cell r="D130" t="str">
            <v>8.4.1.</v>
          </cell>
          <cell r="E130" t="str">
            <v>Señal Preventiva Cuadrangular 0.90 x 0.90 m</v>
          </cell>
          <cell r="F130" t="str">
            <v>[unidad]</v>
          </cell>
          <cell r="N130">
            <v>117</v>
          </cell>
          <cell r="Q130">
            <v>123</v>
          </cell>
          <cell r="R130">
            <v>64.807000000000002</v>
          </cell>
          <cell r="S130">
            <v>7971.26</v>
          </cell>
          <cell r="U130">
            <v>15</v>
          </cell>
          <cell r="X130">
            <v>16</v>
          </cell>
          <cell r="Y130">
            <v>64.807000000000002</v>
          </cell>
          <cell r="Z130">
            <v>1036.9100000000001</v>
          </cell>
          <cell r="AB130">
            <v>6</v>
          </cell>
          <cell r="AE130">
            <v>7</v>
          </cell>
          <cell r="AF130">
            <v>64.807000000000002</v>
          </cell>
          <cell r="AG130">
            <v>453.65</v>
          </cell>
          <cell r="AL130">
            <v>0</v>
          </cell>
          <cell r="AM130">
            <v>0</v>
          </cell>
          <cell r="AN130">
            <v>0</v>
          </cell>
          <cell r="AS130">
            <v>0</v>
          </cell>
          <cell r="AT130">
            <v>0</v>
          </cell>
          <cell r="AU130">
            <v>0</v>
          </cell>
          <cell r="AW130">
            <v>146</v>
          </cell>
          <cell r="AX130" t="e">
            <v>#N/A</v>
          </cell>
          <cell r="AY130">
            <v>9461.82</v>
          </cell>
        </row>
        <row r="131">
          <cell r="A131">
            <v>120</v>
          </cell>
          <cell r="B131">
            <v>120</v>
          </cell>
          <cell r="C131">
            <v>112</v>
          </cell>
          <cell r="D131" t="str">
            <v>8.4.2.</v>
          </cell>
          <cell r="E131" t="str">
            <v>Señal Restrictiva Octogonal PARE 0.90 m</v>
          </cell>
          <cell r="F131" t="str">
            <v>[unidad]</v>
          </cell>
          <cell r="N131">
            <v>38</v>
          </cell>
          <cell r="Q131">
            <v>42</v>
          </cell>
          <cell r="R131">
            <v>60.18</v>
          </cell>
          <cell r="S131">
            <v>2527.56</v>
          </cell>
          <cell r="U131">
            <v>14</v>
          </cell>
          <cell r="X131">
            <v>15</v>
          </cell>
          <cell r="Y131">
            <v>60.18</v>
          </cell>
          <cell r="Z131">
            <v>902.7</v>
          </cell>
          <cell r="AB131">
            <v>5</v>
          </cell>
          <cell r="AE131">
            <v>6</v>
          </cell>
          <cell r="AF131">
            <v>60.18</v>
          </cell>
          <cell r="AG131">
            <v>361.08</v>
          </cell>
          <cell r="AL131">
            <v>0</v>
          </cell>
          <cell r="AM131">
            <v>0</v>
          </cell>
          <cell r="AN131">
            <v>0</v>
          </cell>
          <cell r="AS131">
            <v>0</v>
          </cell>
          <cell r="AT131">
            <v>0</v>
          </cell>
          <cell r="AU131">
            <v>0</v>
          </cell>
          <cell r="AW131">
            <v>63</v>
          </cell>
          <cell r="AX131" t="e">
            <v>#N/A</v>
          </cell>
          <cell r="AY131">
            <v>3791.34</v>
          </cell>
        </row>
        <row r="132">
          <cell r="A132">
            <v>121</v>
          </cell>
          <cell r="B132">
            <v>121</v>
          </cell>
          <cell r="C132">
            <v>113</v>
          </cell>
          <cell r="D132" t="str">
            <v>8.4.3.</v>
          </cell>
          <cell r="E132" t="str">
            <v>Señal Restrictiva Triangular CEDA 1.20 m</v>
          </cell>
          <cell r="F132" t="str">
            <v>[unidad]</v>
          </cell>
          <cell r="N132">
            <v>0</v>
          </cell>
          <cell r="Q132">
            <v>0</v>
          </cell>
          <cell r="R132">
            <v>74.061999999999998</v>
          </cell>
          <cell r="S132">
            <v>0</v>
          </cell>
          <cell r="U132">
            <v>4</v>
          </cell>
          <cell r="X132">
            <v>5</v>
          </cell>
          <cell r="Y132">
            <v>74.061999999999998</v>
          </cell>
          <cell r="Z132">
            <v>370.31</v>
          </cell>
          <cell r="AB132">
            <v>2</v>
          </cell>
          <cell r="AE132">
            <v>3</v>
          </cell>
          <cell r="AF132">
            <v>74.061999999999998</v>
          </cell>
          <cell r="AG132">
            <v>222.19</v>
          </cell>
          <cell r="AL132">
            <v>0</v>
          </cell>
          <cell r="AM132">
            <v>0</v>
          </cell>
          <cell r="AN132">
            <v>0</v>
          </cell>
          <cell r="AS132">
            <v>0</v>
          </cell>
          <cell r="AT132">
            <v>0</v>
          </cell>
          <cell r="AU132">
            <v>0</v>
          </cell>
          <cell r="AW132">
            <v>8</v>
          </cell>
          <cell r="AX132" t="e">
            <v>#N/A</v>
          </cell>
          <cell r="AY132">
            <v>592.5</v>
          </cell>
        </row>
        <row r="133">
          <cell r="A133">
            <v>122</v>
          </cell>
          <cell r="B133">
            <v>122</v>
          </cell>
          <cell r="C133">
            <v>114</v>
          </cell>
          <cell r="D133" t="str">
            <v>8.4.4.</v>
          </cell>
          <cell r="E133" t="str">
            <v>Señal Restrictiva 0.60 x 0.90 m</v>
          </cell>
          <cell r="F133" t="str">
            <v>[unidad]</v>
          </cell>
          <cell r="N133">
            <v>92</v>
          </cell>
          <cell r="Q133">
            <v>97</v>
          </cell>
          <cell r="R133">
            <v>53.238</v>
          </cell>
          <cell r="S133">
            <v>5164.09</v>
          </cell>
          <cell r="U133">
            <v>5</v>
          </cell>
          <cell r="X133">
            <v>6</v>
          </cell>
          <cell r="Y133">
            <v>53.238</v>
          </cell>
          <cell r="Z133">
            <v>319.43</v>
          </cell>
          <cell r="AB133">
            <v>2</v>
          </cell>
          <cell r="AE133">
            <v>3</v>
          </cell>
          <cell r="AF133">
            <v>53.238</v>
          </cell>
          <cell r="AG133">
            <v>159.71</v>
          </cell>
          <cell r="AL133">
            <v>0</v>
          </cell>
          <cell r="AM133">
            <v>0</v>
          </cell>
          <cell r="AN133">
            <v>0</v>
          </cell>
          <cell r="AS133">
            <v>0</v>
          </cell>
          <cell r="AT133">
            <v>0</v>
          </cell>
          <cell r="AU133">
            <v>0</v>
          </cell>
          <cell r="AW133">
            <v>106</v>
          </cell>
          <cell r="AX133" t="e">
            <v>#N/A</v>
          </cell>
          <cell r="AY133">
            <v>5643.2300000000005</v>
          </cell>
        </row>
        <row r="134">
          <cell r="A134">
            <v>123</v>
          </cell>
          <cell r="B134">
            <v>123</v>
          </cell>
          <cell r="C134">
            <v>115</v>
          </cell>
          <cell r="D134" t="str">
            <v>8.4.5.</v>
          </cell>
          <cell r="E134" t="str">
            <v>Señal Informativa de Destino, una Placa 1.80 x 0.40 m Cada Placa</v>
          </cell>
          <cell r="F134" t="str">
            <v>[unidad]</v>
          </cell>
          <cell r="N134">
            <v>0</v>
          </cell>
          <cell r="Q134">
            <v>0</v>
          </cell>
          <cell r="R134">
            <v>101.44199999999999</v>
          </cell>
          <cell r="S134">
            <v>0</v>
          </cell>
          <cell r="X134">
            <v>0</v>
          </cell>
          <cell r="Y134">
            <v>101.44199999999999</v>
          </cell>
          <cell r="Z134">
            <v>0</v>
          </cell>
          <cell r="AB134">
            <v>1</v>
          </cell>
          <cell r="AE134">
            <v>2</v>
          </cell>
          <cell r="AF134">
            <v>101.44199999999999</v>
          </cell>
          <cell r="AG134">
            <v>202.88</v>
          </cell>
          <cell r="AL134">
            <v>0</v>
          </cell>
          <cell r="AM134">
            <v>0</v>
          </cell>
          <cell r="AN134">
            <v>0</v>
          </cell>
          <cell r="AS134">
            <v>0</v>
          </cell>
          <cell r="AT134">
            <v>0</v>
          </cell>
          <cell r="AU134">
            <v>0</v>
          </cell>
          <cell r="AW134">
            <v>2</v>
          </cell>
          <cell r="AX134" t="e">
            <v>#N/A</v>
          </cell>
          <cell r="AY134">
            <v>202.88</v>
          </cell>
        </row>
        <row r="135">
          <cell r="A135">
            <v>124</v>
          </cell>
          <cell r="B135">
            <v>124</v>
          </cell>
          <cell r="C135">
            <v>116</v>
          </cell>
          <cell r="D135" t="str">
            <v>8.4.6.</v>
          </cell>
          <cell r="E135" t="str">
            <v>Señal Informativa de Destino, con dos Placas 1.80 x 0.40 m Cada Placa</v>
          </cell>
          <cell r="F135" t="str">
            <v>[unidad]</v>
          </cell>
          <cell r="N135">
            <v>16</v>
          </cell>
          <cell r="Q135">
            <v>19</v>
          </cell>
          <cell r="R135">
            <v>143.089</v>
          </cell>
          <cell r="S135">
            <v>2718.69</v>
          </cell>
          <cell r="X135">
            <v>0</v>
          </cell>
          <cell r="Y135">
            <v>143.089</v>
          </cell>
          <cell r="Z135">
            <v>0</v>
          </cell>
          <cell r="AE135">
            <v>0</v>
          </cell>
          <cell r="AF135">
            <v>143.089</v>
          </cell>
          <cell r="AG135">
            <v>0</v>
          </cell>
          <cell r="AL135">
            <v>0</v>
          </cell>
          <cell r="AM135">
            <v>0</v>
          </cell>
          <cell r="AN135">
            <v>0</v>
          </cell>
          <cell r="AS135">
            <v>0</v>
          </cell>
          <cell r="AT135">
            <v>0</v>
          </cell>
          <cell r="AU135">
            <v>0</v>
          </cell>
          <cell r="AW135">
            <v>19</v>
          </cell>
          <cell r="AX135" t="e">
            <v>#N/A</v>
          </cell>
          <cell r="AY135">
            <v>2718.69</v>
          </cell>
        </row>
        <row r="136">
          <cell r="A136">
            <v>125</v>
          </cell>
          <cell r="B136">
            <v>125</v>
          </cell>
          <cell r="C136">
            <v>117</v>
          </cell>
          <cell r="D136" t="str">
            <v>8.4.7.</v>
          </cell>
          <cell r="E136" t="str">
            <v>Señal Informativa de Destino, una Placa 2.40 x 0.40 m</v>
          </cell>
          <cell r="F136" t="str">
            <v>[unidad]</v>
          </cell>
          <cell r="N136">
            <v>0</v>
          </cell>
          <cell r="Q136">
            <v>0</v>
          </cell>
          <cell r="R136">
            <v>127.46</v>
          </cell>
          <cell r="S136">
            <v>0</v>
          </cell>
          <cell r="X136">
            <v>0</v>
          </cell>
          <cell r="Y136">
            <v>127.46</v>
          </cell>
          <cell r="Z136">
            <v>0</v>
          </cell>
          <cell r="AE136">
            <v>0</v>
          </cell>
          <cell r="AF136">
            <v>127.46</v>
          </cell>
          <cell r="AG136">
            <v>0</v>
          </cell>
          <cell r="AL136">
            <v>0</v>
          </cell>
          <cell r="AM136">
            <v>0</v>
          </cell>
          <cell r="AN136">
            <v>0</v>
          </cell>
          <cell r="AS136">
            <v>0</v>
          </cell>
          <cell r="AT136">
            <v>0</v>
          </cell>
          <cell r="AU136">
            <v>0</v>
          </cell>
          <cell r="AW136">
            <v>0</v>
          </cell>
          <cell r="AX136" t="e">
            <v>#N/A</v>
          </cell>
          <cell r="AY136">
            <v>0</v>
          </cell>
        </row>
        <row r="137">
          <cell r="A137">
            <v>126</v>
          </cell>
          <cell r="B137">
            <v>126</v>
          </cell>
          <cell r="C137">
            <v>118</v>
          </cell>
          <cell r="D137" t="str">
            <v>8.4.9.</v>
          </cell>
          <cell r="E137" t="str">
            <v>Señal Informativa de Destino, con tres Placas 1.80 x 0.40 m Cada Placa</v>
          </cell>
          <cell r="F137" t="str">
            <v>[unidad]</v>
          </cell>
          <cell r="N137">
            <v>3</v>
          </cell>
          <cell r="Q137">
            <v>4</v>
          </cell>
          <cell r="R137">
            <v>184.72499999999999</v>
          </cell>
          <cell r="S137">
            <v>738.9</v>
          </cell>
          <cell r="X137">
            <v>0</v>
          </cell>
          <cell r="Y137">
            <v>184.72499999999999</v>
          </cell>
          <cell r="Z137">
            <v>0</v>
          </cell>
          <cell r="AE137">
            <v>0</v>
          </cell>
          <cell r="AF137">
            <v>184.72499999999999</v>
          </cell>
          <cell r="AG137">
            <v>0</v>
          </cell>
          <cell r="AL137">
            <v>0</v>
          </cell>
          <cell r="AM137">
            <v>0</v>
          </cell>
          <cell r="AN137">
            <v>0</v>
          </cell>
          <cell r="AS137">
            <v>0</v>
          </cell>
          <cell r="AT137">
            <v>0</v>
          </cell>
          <cell r="AU137">
            <v>0</v>
          </cell>
          <cell r="AW137">
            <v>4</v>
          </cell>
          <cell r="AX137" t="e">
            <v>#N/A</v>
          </cell>
          <cell r="AY137">
            <v>738.9</v>
          </cell>
        </row>
        <row r="138">
          <cell r="A138">
            <v>127</v>
          </cell>
          <cell r="B138">
            <v>127</v>
          </cell>
          <cell r="C138">
            <v>119</v>
          </cell>
          <cell r="D138" t="str">
            <v>8.4.10.</v>
          </cell>
          <cell r="E138" t="str">
            <v>Señal Informativa de Servicio 0.60 x 0.80 m</v>
          </cell>
          <cell r="F138" t="str">
            <v>[unidad]</v>
          </cell>
          <cell r="N138">
            <v>23</v>
          </cell>
          <cell r="Q138">
            <v>25</v>
          </cell>
          <cell r="R138">
            <v>50.924999999999997</v>
          </cell>
          <cell r="S138">
            <v>1273.1300000000001</v>
          </cell>
          <cell r="U138">
            <v>1</v>
          </cell>
          <cell r="X138">
            <v>2</v>
          </cell>
          <cell r="Y138">
            <v>50.924999999999997</v>
          </cell>
          <cell r="Z138">
            <v>101.85</v>
          </cell>
          <cell r="AB138">
            <v>1</v>
          </cell>
          <cell r="AE138">
            <v>2</v>
          </cell>
          <cell r="AF138">
            <v>50.924999999999997</v>
          </cell>
          <cell r="AG138">
            <v>101.85</v>
          </cell>
          <cell r="AL138">
            <v>0</v>
          </cell>
          <cell r="AM138">
            <v>0</v>
          </cell>
          <cell r="AN138">
            <v>0</v>
          </cell>
          <cell r="AS138">
            <v>0</v>
          </cell>
          <cell r="AT138">
            <v>0</v>
          </cell>
          <cell r="AU138">
            <v>0</v>
          </cell>
          <cell r="AW138">
            <v>29</v>
          </cell>
          <cell r="AX138" t="e">
            <v>#N/A</v>
          </cell>
          <cell r="AY138">
            <v>1476.83</v>
          </cell>
        </row>
        <row r="139">
          <cell r="A139">
            <v>128</v>
          </cell>
          <cell r="B139">
            <v>128</v>
          </cell>
          <cell r="C139">
            <v>120</v>
          </cell>
          <cell r="D139" t="str">
            <v>8.4.11.</v>
          </cell>
          <cell r="E139" t="str">
            <v>Señal Especial, una Placa 1.20 x 1.80 m</v>
          </cell>
          <cell r="F139" t="str">
            <v>[unidad]</v>
          </cell>
          <cell r="N139">
            <v>1</v>
          </cell>
          <cell r="Q139">
            <v>2</v>
          </cell>
          <cell r="R139">
            <v>128.03899999999999</v>
          </cell>
          <cell r="S139">
            <v>256.08</v>
          </cell>
          <cell r="X139">
            <v>0</v>
          </cell>
          <cell r="Y139">
            <v>128.03899999999999</v>
          </cell>
          <cell r="Z139">
            <v>0</v>
          </cell>
          <cell r="AE139">
            <v>0</v>
          </cell>
          <cell r="AF139">
            <v>128.03899999999999</v>
          </cell>
          <cell r="AG139">
            <v>0</v>
          </cell>
          <cell r="AL139">
            <v>0</v>
          </cell>
          <cell r="AM139">
            <v>0</v>
          </cell>
          <cell r="AN139">
            <v>0</v>
          </cell>
          <cell r="AS139">
            <v>0</v>
          </cell>
          <cell r="AT139">
            <v>0</v>
          </cell>
          <cell r="AU139">
            <v>0</v>
          </cell>
          <cell r="AW139">
            <v>2</v>
          </cell>
          <cell r="AX139" t="e">
            <v>#N/A</v>
          </cell>
          <cell r="AY139">
            <v>256.08</v>
          </cell>
        </row>
        <row r="140">
          <cell r="A140">
            <v>129</v>
          </cell>
          <cell r="B140">
            <v>129</v>
          </cell>
          <cell r="C140">
            <v>121</v>
          </cell>
          <cell r="D140" t="str">
            <v>8.4.12.</v>
          </cell>
          <cell r="E140" t="str">
            <v>Señal Especial, una Placa 1.20 x 2.40 m</v>
          </cell>
          <cell r="F140" t="str">
            <v>[unidad]</v>
          </cell>
          <cell r="N140">
            <v>0</v>
          </cell>
          <cell r="Q140">
            <v>0</v>
          </cell>
          <cell r="R140">
            <v>195.137</v>
          </cell>
          <cell r="S140">
            <v>0</v>
          </cell>
          <cell r="X140">
            <v>0</v>
          </cell>
          <cell r="Y140">
            <v>195.137</v>
          </cell>
          <cell r="Z140">
            <v>0</v>
          </cell>
          <cell r="AE140">
            <v>0</v>
          </cell>
          <cell r="AF140">
            <v>195.137</v>
          </cell>
          <cell r="AG140">
            <v>0</v>
          </cell>
          <cell r="AL140">
            <v>0</v>
          </cell>
          <cell r="AM140">
            <v>0</v>
          </cell>
          <cell r="AN140">
            <v>0</v>
          </cell>
          <cell r="AS140">
            <v>0</v>
          </cell>
          <cell r="AT140">
            <v>0</v>
          </cell>
          <cell r="AU140">
            <v>0</v>
          </cell>
          <cell r="AW140">
            <v>0</v>
          </cell>
          <cell r="AX140" t="e">
            <v>#N/A</v>
          </cell>
          <cell r="AY140">
            <v>0</v>
          </cell>
        </row>
        <row r="141">
          <cell r="A141">
            <v>130</v>
          </cell>
          <cell r="B141">
            <v>130</v>
          </cell>
          <cell r="C141">
            <v>122</v>
          </cell>
          <cell r="D141" t="str">
            <v>8.4.13.</v>
          </cell>
          <cell r="E141" t="str">
            <v>Señal Especial 2.0 x 2.75 m (Peso Maximo)</v>
          </cell>
          <cell r="F141" t="str">
            <v>[unidad]</v>
          </cell>
          <cell r="N141">
            <v>0</v>
          </cell>
          <cell r="Q141">
            <v>0</v>
          </cell>
          <cell r="R141">
            <v>320.07799999999997</v>
          </cell>
          <cell r="S141">
            <v>0</v>
          </cell>
          <cell r="X141">
            <v>0</v>
          </cell>
          <cell r="Y141">
            <v>320.07799999999997</v>
          </cell>
          <cell r="Z141">
            <v>0</v>
          </cell>
          <cell r="AE141">
            <v>0</v>
          </cell>
          <cell r="AF141">
            <v>320.07799999999997</v>
          </cell>
          <cell r="AG141">
            <v>0</v>
          </cell>
          <cell r="AL141">
            <v>0</v>
          </cell>
          <cell r="AM141">
            <v>0</v>
          </cell>
          <cell r="AN141">
            <v>0</v>
          </cell>
          <cell r="AS141">
            <v>0</v>
          </cell>
          <cell r="AT141">
            <v>0</v>
          </cell>
          <cell r="AU141">
            <v>0</v>
          </cell>
          <cell r="AW141">
            <v>0</v>
          </cell>
          <cell r="AX141" t="e">
            <v>#N/A</v>
          </cell>
          <cell r="AY141">
            <v>0</v>
          </cell>
        </row>
        <row r="142">
          <cell r="A142">
            <v>131</v>
          </cell>
          <cell r="B142">
            <v>131</v>
          </cell>
          <cell r="C142">
            <v>123</v>
          </cell>
          <cell r="D142" t="str">
            <v>8.4.14.</v>
          </cell>
          <cell r="E142" t="str">
            <v>Señal Especial 1.0 x 2.0 m</v>
          </cell>
          <cell r="F142" t="str">
            <v>[unidad]</v>
          </cell>
          <cell r="N142">
            <v>25</v>
          </cell>
          <cell r="Q142">
            <v>28</v>
          </cell>
          <cell r="R142">
            <v>193.99</v>
          </cell>
          <cell r="S142">
            <v>5431.72</v>
          </cell>
          <cell r="X142">
            <v>0</v>
          </cell>
          <cell r="Y142">
            <v>193.99</v>
          </cell>
          <cell r="Z142">
            <v>0</v>
          </cell>
          <cell r="AE142">
            <v>0</v>
          </cell>
          <cell r="AF142">
            <v>193.99</v>
          </cell>
          <cell r="AG142">
            <v>0</v>
          </cell>
          <cell r="AL142">
            <v>0</v>
          </cell>
          <cell r="AM142">
            <v>0</v>
          </cell>
          <cell r="AN142">
            <v>0</v>
          </cell>
          <cell r="AS142">
            <v>0</v>
          </cell>
          <cell r="AT142">
            <v>0</v>
          </cell>
          <cell r="AU142">
            <v>0</v>
          </cell>
          <cell r="AW142">
            <v>28</v>
          </cell>
          <cell r="AX142" t="e">
            <v>#N/A</v>
          </cell>
          <cell r="AY142">
            <v>5431.72</v>
          </cell>
        </row>
        <row r="143">
          <cell r="A143">
            <v>132</v>
          </cell>
          <cell r="B143">
            <v>132</v>
          </cell>
          <cell r="C143">
            <v>124</v>
          </cell>
          <cell r="D143" t="str">
            <v>8.4.15.</v>
          </cell>
          <cell r="E143" t="str">
            <v>Señal Informativa Nombre del Lugar 0.40 x1.20 m</v>
          </cell>
          <cell r="F143" t="str">
            <v>[unidad]</v>
          </cell>
          <cell r="N143">
            <v>12</v>
          </cell>
          <cell r="Q143">
            <v>13</v>
          </cell>
          <cell r="R143">
            <v>127.471</v>
          </cell>
          <cell r="S143">
            <v>1657.12</v>
          </cell>
          <cell r="X143">
            <v>0</v>
          </cell>
          <cell r="Y143">
            <v>127.471</v>
          </cell>
          <cell r="Z143">
            <v>0</v>
          </cell>
          <cell r="AE143">
            <v>0</v>
          </cell>
          <cell r="AF143">
            <v>127.471</v>
          </cell>
          <cell r="AG143">
            <v>0</v>
          </cell>
          <cell r="AL143">
            <v>0</v>
          </cell>
          <cell r="AM143">
            <v>0</v>
          </cell>
          <cell r="AN143">
            <v>0</v>
          </cell>
          <cell r="AS143">
            <v>0</v>
          </cell>
          <cell r="AT143">
            <v>0</v>
          </cell>
          <cell r="AU143">
            <v>0</v>
          </cell>
          <cell r="AW143">
            <v>13</v>
          </cell>
          <cell r="AX143" t="e">
            <v>#N/A</v>
          </cell>
          <cell r="AY143">
            <v>1657.12</v>
          </cell>
        </row>
        <row r="144">
          <cell r="A144">
            <v>133</v>
          </cell>
          <cell r="B144">
            <v>133</v>
          </cell>
          <cell r="C144">
            <v>125</v>
          </cell>
          <cell r="D144" t="str">
            <v>8.4.16.</v>
          </cell>
          <cell r="E144" t="str">
            <v>Señal Informativa sin Especificar 0.55 x 1.50 m</v>
          </cell>
          <cell r="F144" t="str">
            <v>[unidad]</v>
          </cell>
          <cell r="N144">
            <v>7</v>
          </cell>
          <cell r="Q144">
            <v>8</v>
          </cell>
          <cell r="R144">
            <v>129.07900000000001</v>
          </cell>
          <cell r="S144">
            <v>1032.6300000000001</v>
          </cell>
          <cell r="X144">
            <v>0</v>
          </cell>
          <cell r="Y144">
            <v>129.07900000000001</v>
          </cell>
          <cell r="Z144">
            <v>0</v>
          </cell>
          <cell r="AE144">
            <v>0</v>
          </cell>
          <cell r="AF144">
            <v>129.07900000000001</v>
          </cell>
          <cell r="AG144">
            <v>0</v>
          </cell>
          <cell r="AL144">
            <v>0</v>
          </cell>
          <cell r="AM144">
            <v>0</v>
          </cell>
          <cell r="AN144">
            <v>0</v>
          </cell>
          <cell r="AS144">
            <v>0</v>
          </cell>
          <cell r="AT144">
            <v>0</v>
          </cell>
          <cell r="AU144">
            <v>0</v>
          </cell>
          <cell r="AW144">
            <v>8</v>
          </cell>
          <cell r="AX144" t="e">
            <v>#N/A</v>
          </cell>
          <cell r="AY144">
            <v>1032.6300000000001</v>
          </cell>
        </row>
        <row r="145">
          <cell r="A145">
            <v>134</v>
          </cell>
          <cell r="B145">
            <v>134</v>
          </cell>
          <cell r="C145">
            <v>126</v>
          </cell>
          <cell r="D145" t="str">
            <v>8.5.1.</v>
          </cell>
          <cell r="E145" t="str">
            <v>Tachas Reflectivas de Bordes (Ojos de Gato)</v>
          </cell>
          <cell r="F145" t="str">
            <v>[pzas]</v>
          </cell>
          <cell r="N145">
            <v>14180</v>
          </cell>
          <cell r="Q145">
            <v>14889</v>
          </cell>
          <cell r="R145">
            <v>4.7169999999999996</v>
          </cell>
          <cell r="S145">
            <v>70231.41</v>
          </cell>
          <cell r="X145">
            <v>0</v>
          </cell>
          <cell r="Y145">
            <v>4.7169999999999996</v>
          </cell>
          <cell r="Z145">
            <v>0</v>
          </cell>
          <cell r="AE145">
            <v>0</v>
          </cell>
          <cell r="AF145">
            <v>4.7169999999999996</v>
          </cell>
          <cell r="AG145">
            <v>0</v>
          </cell>
          <cell r="AL145">
            <v>0</v>
          </cell>
          <cell r="AM145">
            <v>0</v>
          </cell>
          <cell r="AN145">
            <v>0</v>
          </cell>
          <cell r="AS145">
            <v>0</v>
          </cell>
          <cell r="AT145">
            <v>0</v>
          </cell>
          <cell r="AU145">
            <v>0</v>
          </cell>
          <cell r="AW145">
            <v>14889</v>
          </cell>
          <cell r="AX145" t="e">
            <v>#N/A</v>
          </cell>
          <cell r="AY145">
            <v>70231.41</v>
          </cell>
        </row>
        <row r="146">
          <cell r="A146">
            <v>135</v>
          </cell>
          <cell r="B146">
            <v>135</v>
          </cell>
          <cell r="C146">
            <v>127</v>
          </cell>
          <cell r="D146" t="str">
            <v>8.5.2.</v>
          </cell>
          <cell r="E146" t="str">
            <v>Tachas Reflectivas Centrales (Ojos de Gato)</v>
          </cell>
          <cell r="F146" t="str">
            <v>[pzas]</v>
          </cell>
          <cell r="N146">
            <v>6810</v>
          </cell>
          <cell r="Q146">
            <v>6810</v>
          </cell>
          <cell r="R146">
            <v>5.2240000000000002</v>
          </cell>
          <cell r="S146">
            <v>35575.440000000002</v>
          </cell>
          <cell r="X146">
            <v>0</v>
          </cell>
          <cell r="Y146">
            <v>5.2240000000000002</v>
          </cell>
          <cell r="Z146">
            <v>0</v>
          </cell>
          <cell r="AE146">
            <v>0</v>
          </cell>
          <cell r="AF146">
            <v>5.2240000000000002</v>
          </cell>
          <cell r="AG146">
            <v>0</v>
          </cell>
          <cell r="AL146">
            <v>0</v>
          </cell>
          <cell r="AM146">
            <v>0</v>
          </cell>
          <cell r="AN146">
            <v>0</v>
          </cell>
          <cell r="AS146">
            <v>0</v>
          </cell>
          <cell r="AT146">
            <v>0</v>
          </cell>
          <cell r="AU146">
            <v>0</v>
          </cell>
          <cell r="AW146">
            <v>6810</v>
          </cell>
          <cell r="AX146" t="e">
            <v>#N/A</v>
          </cell>
          <cell r="AY146">
            <v>35575.440000000002</v>
          </cell>
        </row>
        <row r="147">
          <cell r="A147">
            <v>136</v>
          </cell>
          <cell r="B147">
            <v>136</v>
          </cell>
          <cell r="C147">
            <v>128</v>
          </cell>
          <cell r="D147" t="str">
            <v>8.6.</v>
          </cell>
          <cell r="E147" t="str">
            <v>Mojones de Kilometraje</v>
          </cell>
          <cell r="F147" t="str">
            <v>[pzas]</v>
          </cell>
          <cell r="N147">
            <v>84</v>
          </cell>
          <cell r="Q147">
            <v>89</v>
          </cell>
          <cell r="R147">
            <v>24.798999999999999</v>
          </cell>
          <cell r="S147">
            <v>2207.11</v>
          </cell>
          <cell r="X147">
            <v>0</v>
          </cell>
          <cell r="Y147">
            <v>24.798999999999999</v>
          </cell>
          <cell r="Z147">
            <v>0</v>
          </cell>
          <cell r="AE147">
            <v>0</v>
          </cell>
          <cell r="AF147">
            <v>24.798999999999999</v>
          </cell>
          <cell r="AG147">
            <v>0</v>
          </cell>
          <cell r="AL147">
            <v>0</v>
          </cell>
          <cell r="AM147">
            <v>0</v>
          </cell>
          <cell r="AN147">
            <v>0</v>
          </cell>
          <cell r="AS147">
            <v>0</v>
          </cell>
          <cell r="AT147">
            <v>0</v>
          </cell>
          <cell r="AU147">
            <v>0</v>
          </cell>
          <cell r="AW147">
            <v>89</v>
          </cell>
          <cell r="AX147" t="e">
            <v>#N/A</v>
          </cell>
          <cell r="AY147">
            <v>2207.11</v>
          </cell>
        </row>
        <row r="148">
          <cell r="A148">
            <v>137</v>
          </cell>
          <cell r="B148">
            <v>137</v>
          </cell>
          <cell r="C148">
            <v>129</v>
          </cell>
          <cell r="D148" t="str">
            <v>8.7.</v>
          </cell>
          <cell r="E148" t="str">
            <v>Señal Tipo Portico</v>
          </cell>
          <cell r="F148" t="str">
            <v>[pzas]</v>
          </cell>
          <cell r="N148">
            <v>0</v>
          </cell>
          <cell r="Q148">
            <v>0</v>
          </cell>
          <cell r="R148">
            <v>3825.5039999999999</v>
          </cell>
          <cell r="S148">
            <v>0</v>
          </cell>
          <cell r="U148">
            <v>1</v>
          </cell>
          <cell r="X148">
            <v>1</v>
          </cell>
          <cell r="Y148">
            <v>3825.5039999999999</v>
          </cell>
          <cell r="Z148">
            <v>3825.5</v>
          </cell>
          <cell r="AE148">
            <v>0</v>
          </cell>
          <cell r="AF148">
            <v>3825.5039999999999</v>
          </cell>
          <cell r="AG148">
            <v>0</v>
          </cell>
          <cell r="AL148">
            <v>0</v>
          </cell>
          <cell r="AM148">
            <v>0</v>
          </cell>
          <cell r="AN148">
            <v>0</v>
          </cell>
          <cell r="AS148">
            <v>0</v>
          </cell>
          <cell r="AT148">
            <v>0</v>
          </cell>
          <cell r="AU148">
            <v>0</v>
          </cell>
          <cell r="AW148">
            <v>1</v>
          </cell>
          <cell r="AX148" t="e">
            <v>#N/A</v>
          </cell>
          <cell r="AY148">
            <v>3825.5</v>
          </cell>
        </row>
        <row r="149">
          <cell r="A149">
            <v>138</v>
          </cell>
          <cell r="B149" t="str">
            <v>X</v>
          </cell>
          <cell r="C149">
            <v>129</v>
          </cell>
          <cell r="D149">
            <v>9</v>
          </cell>
          <cell r="E149" t="str">
            <v>MEDIDAS DE MITIGACIÓN AMBIENTAL</v>
          </cell>
          <cell r="I149" t="str">
            <v>Imprevistos</v>
          </cell>
          <cell r="K149">
            <v>0</v>
          </cell>
          <cell r="S149">
            <v>296831.98</v>
          </cell>
          <cell r="Z149">
            <v>27799.68</v>
          </cell>
          <cell r="AG149">
            <v>6774.7</v>
          </cell>
          <cell r="AN149">
            <v>0</v>
          </cell>
          <cell r="AU149">
            <v>0</v>
          </cell>
          <cell r="AY149">
            <v>569929.75000000012</v>
          </cell>
        </row>
        <row r="150">
          <cell r="A150">
            <v>139</v>
          </cell>
          <cell r="B150">
            <v>139</v>
          </cell>
          <cell r="C150">
            <v>130</v>
          </cell>
          <cell r="D150" t="str">
            <v>9.1.</v>
          </cell>
          <cell r="E150" t="str">
            <v>Fajinas</v>
          </cell>
          <cell r="F150" t="str">
            <v>ha</v>
          </cell>
          <cell r="N150">
            <v>10.593506715010154</v>
          </cell>
          <cell r="Q150">
            <v>11</v>
          </cell>
          <cell r="R150">
            <v>723.20500000000004</v>
          </cell>
          <cell r="S150">
            <v>7955.26</v>
          </cell>
          <cell r="X150">
            <v>0</v>
          </cell>
          <cell r="Y150">
            <v>723.20500000000004</v>
          </cell>
          <cell r="Z150">
            <v>0</v>
          </cell>
          <cell r="AE150">
            <v>0</v>
          </cell>
          <cell r="AF150">
            <v>723.20500000000004</v>
          </cell>
          <cell r="AG150">
            <v>0</v>
          </cell>
          <cell r="AL150">
            <v>0</v>
          </cell>
          <cell r="AM150">
            <v>0</v>
          </cell>
          <cell r="AN150">
            <v>0</v>
          </cell>
          <cell r="AS150">
            <v>0</v>
          </cell>
          <cell r="AT150">
            <v>0</v>
          </cell>
          <cell r="AU150">
            <v>0</v>
          </cell>
          <cell r="AW150">
            <v>11</v>
          </cell>
          <cell r="AX150" t="e">
            <v>#N/A</v>
          </cell>
          <cell r="AY150">
            <v>7955.26</v>
          </cell>
        </row>
        <row r="151">
          <cell r="A151">
            <v>140</v>
          </cell>
          <cell r="B151">
            <v>140</v>
          </cell>
          <cell r="C151">
            <v>131</v>
          </cell>
          <cell r="D151" t="str">
            <v>9.2.</v>
          </cell>
          <cell r="E151" t="str">
            <v>Control de Cárcavas</v>
          </cell>
          <cell r="F151" t="str">
            <v>m</v>
          </cell>
          <cell r="N151">
            <v>4080.85</v>
          </cell>
          <cell r="Q151">
            <v>4081</v>
          </cell>
          <cell r="R151">
            <v>9.7279999999999998</v>
          </cell>
          <cell r="S151">
            <v>39699.97</v>
          </cell>
          <cell r="X151">
            <v>0</v>
          </cell>
          <cell r="Y151">
            <v>9.7279999999999998</v>
          </cell>
          <cell r="Z151">
            <v>0</v>
          </cell>
          <cell r="AE151">
            <v>0</v>
          </cell>
          <cell r="AF151">
            <v>9.7279999999999998</v>
          </cell>
          <cell r="AG151">
            <v>0</v>
          </cell>
          <cell r="AL151">
            <v>0</v>
          </cell>
          <cell r="AM151">
            <v>0</v>
          </cell>
          <cell r="AN151">
            <v>0</v>
          </cell>
          <cell r="AS151">
            <v>0</v>
          </cell>
          <cell r="AT151">
            <v>0</v>
          </cell>
          <cell r="AU151">
            <v>0</v>
          </cell>
          <cell r="AW151">
            <v>4081</v>
          </cell>
          <cell r="AX151" t="e">
            <v>#N/A</v>
          </cell>
          <cell r="AY151">
            <v>39699.97</v>
          </cell>
        </row>
        <row r="152">
          <cell r="A152">
            <v>141</v>
          </cell>
          <cell r="B152">
            <v>141</v>
          </cell>
          <cell r="C152">
            <v>132</v>
          </cell>
          <cell r="D152" t="str">
            <v>9.3.</v>
          </cell>
          <cell r="E152" t="str">
            <v>Revegetación de Taludes de Corte</v>
          </cell>
          <cell r="F152" t="str">
            <v>m²</v>
          </cell>
          <cell r="N152" t="str">
            <v>10000*8.82466745620672</v>
          </cell>
          <cell r="Q152">
            <v>88247</v>
          </cell>
          <cell r="R152">
            <v>0.32</v>
          </cell>
          <cell r="S152">
            <v>28239.040000000001</v>
          </cell>
          <cell r="X152">
            <v>0</v>
          </cell>
          <cell r="Y152">
            <v>0.32</v>
          </cell>
          <cell r="Z152">
            <v>0</v>
          </cell>
          <cell r="AE152">
            <v>0</v>
          </cell>
          <cell r="AF152">
            <v>0.32</v>
          </cell>
          <cell r="AG152">
            <v>0</v>
          </cell>
          <cell r="AL152">
            <v>0</v>
          </cell>
          <cell r="AM152">
            <v>0</v>
          </cell>
          <cell r="AN152">
            <v>0</v>
          </cell>
          <cell r="AS152">
            <v>0</v>
          </cell>
          <cell r="AT152">
            <v>0</v>
          </cell>
          <cell r="AU152">
            <v>0</v>
          </cell>
          <cell r="AW152">
            <v>88247</v>
          </cell>
          <cell r="AX152" t="e">
            <v>#N/A</v>
          </cell>
          <cell r="AY152">
            <v>28239.040000000001</v>
          </cell>
        </row>
        <row r="153">
          <cell r="A153">
            <v>142</v>
          </cell>
          <cell r="B153">
            <v>142</v>
          </cell>
          <cell r="C153">
            <v>133</v>
          </cell>
          <cell r="D153" t="str">
            <v>9.4.</v>
          </cell>
          <cell r="E153" t="str">
            <v>Señalizacion Viva</v>
          </cell>
          <cell r="F153" t="str">
            <v>km</v>
          </cell>
          <cell r="N153">
            <v>2.37</v>
          </cell>
          <cell r="Q153">
            <v>3</v>
          </cell>
          <cell r="R153">
            <v>467.91899999999998</v>
          </cell>
          <cell r="S153">
            <v>1403.76</v>
          </cell>
          <cell r="X153">
            <v>0</v>
          </cell>
          <cell r="Y153">
            <v>467.91899999999998</v>
          </cell>
          <cell r="Z153">
            <v>0</v>
          </cell>
          <cell r="AE153">
            <v>0</v>
          </cell>
          <cell r="AF153">
            <v>467.91899999999998</v>
          </cell>
          <cell r="AG153">
            <v>0</v>
          </cell>
          <cell r="AL153">
            <v>0</v>
          </cell>
          <cell r="AM153">
            <v>0</v>
          </cell>
          <cell r="AN153">
            <v>0</v>
          </cell>
          <cell r="AS153">
            <v>0</v>
          </cell>
          <cell r="AT153">
            <v>0</v>
          </cell>
          <cell r="AU153">
            <v>0</v>
          </cell>
          <cell r="AW153">
            <v>3</v>
          </cell>
          <cell r="AX153" t="e">
            <v>#N/A</v>
          </cell>
          <cell r="AY153">
            <v>1403.76</v>
          </cell>
        </row>
        <row r="154">
          <cell r="A154">
            <v>143</v>
          </cell>
          <cell r="B154">
            <v>143</v>
          </cell>
          <cell r="C154">
            <v>134</v>
          </cell>
          <cell r="D154" t="str">
            <v>9.5.</v>
          </cell>
          <cell r="E154" t="str">
            <v>Alambrados</v>
          </cell>
          <cell r="F154" t="str">
            <v>km</v>
          </cell>
          <cell r="N154">
            <v>171.39570000000001</v>
          </cell>
          <cell r="Q154">
            <v>172</v>
          </cell>
          <cell r="R154">
            <v>3966.75</v>
          </cell>
          <cell r="S154">
            <v>682281</v>
          </cell>
          <cell r="X154">
            <v>0</v>
          </cell>
          <cell r="Y154">
            <v>3966.75</v>
          </cell>
          <cell r="Z154">
            <v>0</v>
          </cell>
          <cell r="AE154">
            <v>0</v>
          </cell>
          <cell r="AF154">
            <v>3966.75</v>
          </cell>
          <cell r="AG154">
            <v>0</v>
          </cell>
          <cell r="AL154">
            <v>0</v>
          </cell>
          <cell r="AM154">
            <v>0</v>
          </cell>
          <cell r="AN154">
            <v>0</v>
          </cell>
          <cell r="AS154">
            <v>0</v>
          </cell>
          <cell r="AT154">
            <v>0</v>
          </cell>
          <cell r="AU154">
            <v>0</v>
          </cell>
          <cell r="AW154">
            <v>172</v>
          </cell>
          <cell r="AX154" t="e">
            <v>#N/A</v>
          </cell>
          <cell r="AY154">
            <v>682281</v>
          </cell>
        </row>
        <row r="155">
          <cell r="A155">
            <v>144</v>
          </cell>
          <cell r="B155" t="str">
            <v>X</v>
          </cell>
          <cell r="C155">
            <v>134</v>
          </cell>
          <cell r="D155">
            <v>10</v>
          </cell>
          <cell r="E155" t="str">
            <v>SERVICIOS PARA LA SUPERVISION</v>
          </cell>
          <cell r="I155" t="str">
            <v>Imprevistos</v>
          </cell>
          <cell r="K155">
            <v>0.05</v>
          </cell>
          <cell r="S155">
            <v>759579.03</v>
          </cell>
          <cell r="Z155">
            <v>0</v>
          </cell>
          <cell r="AG155">
            <v>0</v>
          </cell>
          <cell r="AN155">
            <v>0</v>
          </cell>
          <cell r="AU155">
            <v>0</v>
          </cell>
          <cell r="AY155">
            <v>759579.03</v>
          </cell>
        </row>
        <row r="156">
          <cell r="A156">
            <v>145</v>
          </cell>
          <cell r="B156">
            <v>145</v>
          </cell>
          <cell r="C156">
            <v>135</v>
          </cell>
          <cell r="D156" t="str">
            <v>10.1.</v>
          </cell>
          <cell r="E156" t="str">
            <v>Servicio de Alimentación</v>
          </cell>
          <cell r="F156" t="str">
            <v>[h - dia]</v>
          </cell>
          <cell r="N156">
            <v>19361</v>
          </cell>
          <cell r="Q156">
            <v>20330</v>
          </cell>
          <cell r="R156">
            <v>2.5449999999999999</v>
          </cell>
          <cell r="S156">
            <v>51739.85</v>
          </cell>
          <cell r="X156">
            <v>0</v>
          </cell>
          <cell r="Y156">
            <v>2.5449999999999999</v>
          </cell>
          <cell r="Z156">
            <v>0</v>
          </cell>
          <cell r="AE156">
            <v>0</v>
          </cell>
          <cell r="AF156">
            <v>2.5449999999999999</v>
          </cell>
          <cell r="AG156">
            <v>0</v>
          </cell>
          <cell r="AL156">
            <v>0</v>
          </cell>
          <cell r="AM156">
            <v>0</v>
          </cell>
          <cell r="AN156">
            <v>0</v>
          </cell>
          <cell r="AS156">
            <v>0</v>
          </cell>
          <cell r="AT156">
            <v>0</v>
          </cell>
          <cell r="AU156">
            <v>0</v>
          </cell>
          <cell r="AW156">
            <v>20330</v>
          </cell>
          <cell r="AX156" t="e">
            <v>#N/A</v>
          </cell>
          <cell r="AY156">
            <v>51739.85</v>
          </cell>
        </row>
        <row r="157">
          <cell r="A157">
            <v>146</v>
          </cell>
          <cell r="B157">
            <v>146</v>
          </cell>
          <cell r="C157">
            <v>136</v>
          </cell>
          <cell r="D157" t="str">
            <v>10.2.1.</v>
          </cell>
          <cell r="E157" t="str">
            <v>Provisión de Vagonetas de Doble Tracción</v>
          </cell>
          <cell r="F157" t="str">
            <v>[unidad]</v>
          </cell>
          <cell r="N157">
            <v>2</v>
          </cell>
          <cell r="Q157">
            <v>2</v>
          </cell>
          <cell r="R157">
            <v>31380.823</v>
          </cell>
          <cell r="S157">
            <v>62761.65</v>
          </cell>
          <cell r="X157">
            <v>0</v>
          </cell>
          <cell r="Y157">
            <v>31380.823</v>
          </cell>
          <cell r="Z157">
            <v>0</v>
          </cell>
          <cell r="AE157">
            <v>0</v>
          </cell>
          <cell r="AF157">
            <v>31380.823</v>
          </cell>
          <cell r="AG157">
            <v>0</v>
          </cell>
          <cell r="AL157">
            <v>0</v>
          </cell>
          <cell r="AM157">
            <v>0</v>
          </cell>
          <cell r="AN157">
            <v>0</v>
          </cell>
          <cell r="AS157">
            <v>0</v>
          </cell>
          <cell r="AT157">
            <v>0</v>
          </cell>
          <cell r="AU157">
            <v>0</v>
          </cell>
          <cell r="AW157">
            <v>2</v>
          </cell>
          <cell r="AX157" t="e">
            <v>#N/A</v>
          </cell>
          <cell r="AY157">
            <v>62761.65</v>
          </cell>
        </row>
        <row r="158">
          <cell r="A158">
            <v>147</v>
          </cell>
          <cell r="B158">
            <v>147</v>
          </cell>
          <cell r="C158">
            <v>137</v>
          </cell>
          <cell r="D158" t="str">
            <v>10.2.2.</v>
          </cell>
          <cell r="E158" t="str">
            <v>Provisión de Camionetas de Doble Tracción, Cabina Doble</v>
          </cell>
          <cell r="F158" t="str">
            <v>[unidad]</v>
          </cell>
          <cell r="N158">
            <v>7</v>
          </cell>
          <cell r="Q158">
            <v>7</v>
          </cell>
          <cell r="R158">
            <v>19926.379000000001</v>
          </cell>
          <cell r="S158">
            <v>139484.65</v>
          </cell>
          <cell r="X158">
            <v>0</v>
          </cell>
          <cell r="Y158">
            <v>19926.379000000001</v>
          </cell>
          <cell r="Z158">
            <v>0</v>
          </cell>
          <cell r="AE158">
            <v>0</v>
          </cell>
          <cell r="AF158">
            <v>19926.379000000001</v>
          </cell>
          <cell r="AG158">
            <v>0</v>
          </cell>
          <cell r="AL158">
            <v>0</v>
          </cell>
          <cell r="AM158">
            <v>0</v>
          </cell>
          <cell r="AN158">
            <v>0</v>
          </cell>
          <cell r="AS158">
            <v>0</v>
          </cell>
          <cell r="AT158">
            <v>0</v>
          </cell>
          <cell r="AU158">
            <v>0</v>
          </cell>
          <cell r="AW158">
            <v>7</v>
          </cell>
          <cell r="AX158" t="e">
            <v>#N/A</v>
          </cell>
          <cell r="AY158">
            <v>139484.65</v>
          </cell>
        </row>
        <row r="159">
          <cell r="A159">
            <v>148</v>
          </cell>
          <cell r="B159">
            <v>148</v>
          </cell>
          <cell r="C159">
            <v>138</v>
          </cell>
          <cell r="D159" t="str">
            <v>10.3.</v>
          </cell>
          <cell r="E159" t="str">
            <v>Mantenimiento, Lubricantes y Combustibles</v>
          </cell>
          <cell r="F159" t="str">
            <v>[v - mes]</v>
          </cell>
          <cell r="N159">
            <v>360</v>
          </cell>
          <cell r="Q159">
            <v>360</v>
          </cell>
          <cell r="R159">
            <v>275.33300000000003</v>
          </cell>
          <cell r="S159">
            <v>99119.88</v>
          </cell>
          <cell r="X159">
            <v>0</v>
          </cell>
          <cell r="Y159">
            <v>275.33300000000003</v>
          </cell>
          <cell r="Z159">
            <v>0</v>
          </cell>
          <cell r="AE159">
            <v>0</v>
          </cell>
          <cell r="AF159">
            <v>275.33300000000003</v>
          </cell>
          <cell r="AG159">
            <v>0</v>
          </cell>
          <cell r="AL159">
            <v>0</v>
          </cell>
          <cell r="AM159">
            <v>0</v>
          </cell>
          <cell r="AN159">
            <v>0</v>
          </cell>
          <cell r="AS159">
            <v>0</v>
          </cell>
          <cell r="AT159">
            <v>0</v>
          </cell>
          <cell r="AU159">
            <v>0</v>
          </cell>
          <cell r="AW159">
            <v>360</v>
          </cell>
          <cell r="AX159" t="e">
            <v>#N/A</v>
          </cell>
          <cell r="AY159">
            <v>99119.88</v>
          </cell>
        </row>
        <row r="160">
          <cell r="A160">
            <v>149</v>
          </cell>
          <cell r="B160">
            <v>149</v>
          </cell>
          <cell r="C160">
            <v>139</v>
          </cell>
          <cell r="D160" t="str">
            <v>10.4.</v>
          </cell>
          <cell r="E160" t="str">
            <v>Alquiler Vivienda / Oficina Ingeniero</v>
          </cell>
          <cell r="F160" t="str">
            <v>[m² - mes]</v>
          </cell>
          <cell r="N160">
            <v>44550</v>
          </cell>
          <cell r="Q160">
            <v>46778</v>
          </cell>
          <cell r="R160">
            <v>2.3140000000000001</v>
          </cell>
          <cell r="S160">
            <v>108244.29</v>
          </cell>
          <cell r="X160">
            <v>0</v>
          </cell>
          <cell r="Y160">
            <v>2.3140000000000001</v>
          </cell>
          <cell r="Z160">
            <v>0</v>
          </cell>
          <cell r="AE160">
            <v>0</v>
          </cell>
          <cell r="AF160">
            <v>2.3140000000000001</v>
          </cell>
          <cell r="AG160">
            <v>0</v>
          </cell>
          <cell r="AL160">
            <v>0</v>
          </cell>
          <cell r="AM160">
            <v>0</v>
          </cell>
          <cell r="AN160">
            <v>0</v>
          </cell>
          <cell r="AS160">
            <v>0</v>
          </cell>
          <cell r="AT160">
            <v>0</v>
          </cell>
          <cell r="AU160">
            <v>0</v>
          </cell>
          <cell r="AW160">
            <v>46778</v>
          </cell>
          <cell r="AX160" t="e">
            <v>#N/A</v>
          </cell>
          <cell r="AY160">
            <v>108244.29</v>
          </cell>
        </row>
        <row r="161">
          <cell r="A161">
            <v>150</v>
          </cell>
          <cell r="B161" t="str">
            <v>X</v>
          </cell>
          <cell r="C161">
            <v>139</v>
          </cell>
          <cell r="D161">
            <v>11</v>
          </cell>
          <cell r="E161" t="str">
            <v>ESTACION DE PESAJE</v>
          </cell>
          <cell r="I161" t="str">
            <v>Imprevistos</v>
          </cell>
          <cell r="K161">
            <v>0.05</v>
          </cell>
          <cell r="S161">
            <v>461350.32</v>
          </cell>
          <cell r="Z161">
            <v>0</v>
          </cell>
          <cell r="AG161">
            <v>0</v>
          </cell>
          <cell r="AN161">
            <v>0</v>
          </cell>
          <cell r="AU161">
            <v>0</v>
          </cell>
          <cell r="AY161">
            <v>461350.32</v>
          </cell>
        </row>
        <row r="162">
          <cell r="A162">
            <v>151</v>
          </cell>
          <cell r="B162">
            <v>151</v>
          </cell>
          <cell r="C162">
            <v>140</v>
          </cell>
          <cell r="D162" t="str">
            <v>11.1.</v>
          </cell>
          <cell r="E162" t="str">
            <v>Capa Material Granular</v>
          </cell>
          <cell r="F162" t="str">
            <v>[m³]</v>
          </cell>
          <cell r="N162">
            <v>2530.2199999999998</v>
          </cell>
          <cell r="Q162">
            <v>2657</v>
          </cell>
          <cell r="R162">
            <v>24.111000000000001</v>
          </cell>
          <cell r="S162">
            <v>64062.93</v>
          </cell>
          <cell r="X162">
            <v>0</v>
          </cell>
          <cell r="Y162">
            <v>24.111000000000001</v>
          </cell>
          <cell r="Z162">
            <v>0</v>
          </cell>
          <cell r="AE162">
            <v>0</v>
          </cell>
          <cell r="AF162">
            <v>24.111000000000001</v>
          </cell>
          <cell r="AG162">
            <v>0</v>
          </cell>
          <cell r="AL162">
            <v>0</v>
          </cell>
          <cell r="AM162">
            <v>0</v>
          </cell>
          <cell r="AN162">
            <v>0</v>
          </cell>
          <cell r="AS162">
            <v>0</v>
          </cell>
          <cell r="AT162">
            <v>0</v>
          </cell>
          <cell r="AU162">
            <v>0</v>
          </cell>
          <cell r="AW162">
            <v>2657</v>
          </cell>
          <cell r="AX162" t="e">
            <v>#N/A</v>
          </cell>
          <cell r="AY162">
            <v>64062.93</v>
          </cell>
        </row>
        <row r="163">
          <cell r="A163">
            <v>152</v>
          </cell>
          <cell r="B163">
            <v>152</v>
          </cell>
          <cell r="C163">
            <v>141</v>
          </cell>
          <cell r="D163" t="str">
            <v>11.2.</v>
          </cell>
          <cell r="E163" t="str">
            <v>Area Pavimentada</v>
          </cell>
          <cell r="F163" t="str">
            <v>[m²]</v>
          </cell>
          <cell r="N163">
            <v>11320.13</v>
          </cell>
          <cell r="Q163">
            <v>11887</v>
          </cell>
          <cell r="R163">
            <v>20.530999999999999</v>
          </cell>
          <cell r="S163">
            <v>244052</v>
          </cell>
          <cell r="X163">
            <v>0</v>
          </cell>
          <cell r="Y163">
            <v>20.530999999999999</v>
          </cell>
          <cell r="Z163">
            <v>0</v>
          </cell>
          <cell r="AE163">
            <v>0</v>
          </cell>
          <cell r="AF163">
            <v>20.530999999999999</v>
          </cell>
          <cell r="AG163">
            <v>0</v>
          </cell>
          <cell r="AL163">
            <v>0</v>
          </cell>
          <cell r="AM163">
            <v>0</v>
          </cell>
          <cell r="AN163">
            <v>0</v>
          </cell>
          <cell r="AS163">
            <v>0</v>
          </cell>
          <cell r="AT163">
            <v>0</v>
          </cell>
          <cell r="AU163">
            <v>0</v>
          </cell>
          <cell r="AW163">
            <v>11887</v>
          </cell>
          <cell r="AX163" t="e">
            <v>#N/A</v>
          </cell>
          <cell r="AY163">
            <v>244052</v>
          </cell>
        </row>
        <row r="164">
          <cell r="A164">
            <v>153</v>
          </cell>
          <cell r="B164">
            <v>153</v>
          </cell>
          <cell r="C164">
            <v>142</v>
          </cell>
          <cell r="D164" t="str">
            <v>11.3.</v>
          </cell>
          <cell r="E164" t="str">
            <v>Aceras y Pavimento Peatonal Externo</v>
          </cell>
          <cell r="F164" t="str">
            <v>[m²]</v>
          </cell>
          <cell r="N164">
            <v>586.35</v>
          </cell>
          <cell r="Q164">
            <v>616</v>
          </cell>
          <cell r="R164">
            <v>21.331</v>
          </cell>
          <cell r="S164">
            <v>13139.9</v>
          </cell>
          <cell r="X164">
            <v>0</v>
          </cell>
          <cell r="Y164">
            <v>21.331</v>
          </cell>
          <cell r="Z164">
            <v>0</v>
          </cell>
          <cell r="AE164">
            <v>0</v>
          </cell>
          <cell r="AF164">
            <v>21.331</v>
          </cell>
          <cell r="AG164">
            <v>0</v>
          </cell>
          <cell r="AL164">
            <v>0</v>
          </cell>
          <cell r="AM164">
            <v>0</v>
          </cell>
          <cell r="AN164">
            <v>0</v>
          </cell>
          <cell r="AS164">
            <v>0</v>
          </cell>
          <cell r="AT164">
            <v>0</v>
          </cell>
          <cell r="AU164">
            <v>0</v>
          </cell>
          <cell r="AW164">
            <v>616</v>
          </cell>
          <cell r="AX164" t="e">
            <v>#N/A</v>
          </cell>
          <cell r="AY164">
            <v>13139.9</v>
          </cell>
        </row>
        <row r="165">
          <cell r="A165">
            <v>154</v>
          </cell>
          <cell r="B165">
            <v>154</v>
          </cell>
          <cell r="C165">
            <v>143</v>
          </cell>
          <cell r="D165" t="str">
            <v>11.4.</v>
          </cell>
          <cell r="E165" t="str">
            <v>Jardines</v>
          </cell>
          <cell r="F165" t="str">
            <v>[m²]</v>
          </cell>
          <cell r="N165">
            <v>14601.07</v>
          </cell>
          <cell r="Q165">
            <v>15332</v>
          </cell>
          <cell r="R165">
            <v>1.2729999999999999</v>
          </cell>
          <cell r="S165">
            <v>19517.64</v>
          </cell>
          <cell r="X165">
            <v>0</v>
          </cell>
          <cell r="Y165">
            <v>1.2729999999999999</v>
          </cell>
          <cell r="Z165">
            <v>0</v>
          </cell>
          <cell r="AE165">
            <v>0</v>
          </cell>
          <cell r="AF165">
            <v>1.2729999999999999</v>
          </cell>
          <cell r="AG165">
            <v>0</v>
          </cell>
          <cell r="AL165">
            <v>0</v>
          </cell>
          <cell r="AM165">
            <v>0</v>
          </cell>
          <cell r="AN165">
            <v>0</v>
          </cell>
          <cell r="AS165">
            <v>0</v>
          </cell>
          <cell r="AT165">
            <v>0</v>
          </cell>
          <cell r="AU165">
            <v>0</v>
          </cell>
          <cell r="AW165">
            <v>15332</v>
          </cell>
          <cell r="AX165" t="e">
            <v>#N/A</v>
          </cell>
          <cell r="AY165">
            <v>19517.64</v>
          </cell>
        </row>
        <row r="166">
          <cell r="A166">
            <v>155</v>
          </cell>
          <cell r="B166">
            <v>155</v>
          </cell>
          <cell r="C166">
            <v>144</v>
          </cell>
          <cell r="D166" t="str">
            <v>11.5.</v>
          </cell>
          <cell r="E166" t="str">
            <v>Cerco Perimetral</v>
          </cell>
          <cell r="F166" t="str">
            <v>[m]</v>
          </cell>
          <cell r="N166">
            <v>512.97</v>
          </cell>
          <cell r="Q166">
            <v>539</v>
          </cell>
          <cell r="R166">
            <v>29.25</v>
          </cell>
          <cell r="S166">
            <v>15765.75</v>
          </cell>
          <cell r="X166">
            <v>0</v>
          </cell>
          <cell r="Y166">
            <v>29.25</v>
          </cell>
          <cell r="Z166">
            <v>0</v>
          </cell>
          <cell r="AE166">
            <v>0</v>
          </cell>
          <cell r="AF166">
            <v>29.25</v>
          </cell>
          <cell r="AG166">
            <v>0</v>
          </cell>
          <cell r="AL166">
            <v>0</v>
          </cell>
          <cell r="AM166">
            <v>0</v>
          </cell>
          <cell r="AN166">
            <v>0</v>
          </cell>
          <cell r="AS166">
            <v>0</v>
          </cell>
          <cell r="AT166">
            <v>0</v>
          </cell>
          <cell r="AU166">
            <v>0</v>
          </cell>
          <cell r="AW166">
            <v>539</v>
          </cell>
          <cell r="AX166" t="e">
            <v>#N/A</v>
          </cell>
          <cell r="AY166">
            <v>15765.75</v>
          </cell>
        </row>
        <row r="167">
          <cell r="A167">
            <v>156</v>
          </cell>
          <cell r="B167">
            <v>156</v>
          </cell>
          <cell r="C167">
            <v>145</v>
          </cell>
          <cell r="D167" t="str">
            <v>11.6.</v>
          </cell>
          <cell r="E167" t="str">
            <v>Areas Construidas Cerradas</v>
          </cell>
          <cell r="F167" t="str">
            <v>[m²]</v>
          </cell>
          <cell r="N167">
            <v>1184.02</v>
          </cell>
          <cell r="Q167">
            <v>1244</v>
          </cell>
          <cell r="R167">
            <v>117.047</v>
          </cell>
          <cell r="S167">
            <v>145606.47</v>
          </cell>
          <cell r="X167">
            <v>0</v>
          </cell>
          <cell r="Y167">
            <v>117.047</v>
          </cell>
          <cell r="Z167">
            <v>0</v>
          </cell>
          <cell r="AE167">
            <v>0</v>
          </cell>
          <cell r="AF167">
            <v>117.047</v>
          </cell>
          <cell r="AG167">
            <v>0</v>
          </cell>
          <cell r="AL167">
            <v>0</v>
          </cell>
          <cell r="AM167">
            <v>0</v>
          </cell>
          <cell r="AN167">
            <v>0</v>
          </cell>
          <cell r="AS167">
            <v>0</v>
          </cell>
          <cell r="AT167">
            <v>0</v>
          </cell>
          <cell r="AU167">
            <v>0</v>
          </cell>
          <cell r="AW167">
            <v>1244</v>
          </cell>
          <cell r="AX167" t="e">
            <v>#N/A</v>
          </cell>
          <cell r="AY167">
            <v>145606.47</v>
          </cell>
        </row>
        <row r="168">
          <cell r="A168">
            <v>157</v>
          </cell>
          <cell r="B168">
            <v>157</v>
          </cell>
          <cell r="C168">
            <v>146</v>
          </cell>
          <cell r="D168" t="str">
            <v>11.8.</v>
          </cell>
          <cell r="E168" t="str">
            <v xml:space="preserve">Provisión Energía Eléctrica e Iluminación Exterior </v>
          </cell>
          <cell r="F168" t="str">
            <v>[glb]</v>
          </cell>
          <cell r="N168">
            <v>1</v>
          </cell>
          <cell r="Q168">
            <v>1</v>
          </cell>
          <cell r="R168">
            <v>30866.181</v>
          </cell>
          <cell r="S168">
            <v>30866.18</v>
          </cell>
          <cell r="X168">
            <v>0</v>
          </cell>
          <cell r="Y168">
            <v>30866.181</v>
          </cell>
          <cell r="Z168">
            <v>0</v>
          </cell>
          <cell r="AE168">
            <v>0</v>
          </cell>
          <cell r="AF168">
            <v>30866.181</v>
          </cell>
          <cell r="AG168">
            <v>0</v>
          </cell>
          <cell r="AL168">
            <v>0</v>
          </cell>
          <cell r="AM168">
            <v>0</v>
          </cell>
          <cell r="AN168">
            <v>0</v>
          </cell>
          <cell r="AS168">
            <v>0</v>
          </cell>
          <cell r="AT168">
            <v>0</v>
          </cell>
          <cell r="AU168">
            <v>0</v>
          </cell>
          <cell r="AW168">
            <v>1</v>
          </cell>
          <cell r="AX168" t="e">
            <v>#N/A</v>
          </cell>
          <cell r="AY168">
            <v>30866.18</v>
          </cell>
        </row>
        <row r="169">
          <cell r="A169">
            <v>158</v>
          </cell>
          <cell r="B169">
            <v>158</v>
          </cell>
          <cell r="C169">
            <v>147</v>
          </cell>
          <cell r="D169" t="str">
            <v>11.9.</v>
          </cell>
          <cell r="E169" t="str">
            <v>Tanque Almacenamiento de Agua Potable y Sistema de Distribución</v>
          </cell>
          <cell r="F169" t="str">
            <v>[glb]</v>
          </cell>
          <cell r="N169">
            <v>1</v>
          </cell>
          <cell r="Q169">
            <v>1</v>
          </cell>
          <cell r="R169">
            <v>27716.536</v>
          </cell>
          <cell r="S169">
            <v>27716.54</v>
          </cell>
          <cell r="X169">
            <v>0</v>
          </cell>
          <cell r="Y169">
            <v>27716.536</v>
          </cell>
          <cell r="Z169">
            <v>0</v>
          </cell>
          <cell r="AE169">
            <v>0</v>
          </cell>
          <cell r="AF169">
            <v>27716.536</v>
          </cell>
          <cell r="AG169">
            <v>0</v>
          </cell>
          <cell r="AL169">
            <v>0</v>
          </cell>
          <cell r="AM169">
            <v>0</v>
          </cell>
          <cell r="AN169">
            <v>0</v>
          </cell>
          <cell r="AS169">
            <v>0</v>
          </cell>
          <cell r="AT169">
            <v>0</v>
          </cell>
          <cell r="AU169">
            <v>0</v>
          </cell>
          <cell r="AW169">
            <v>1</v>
          </cell>
          <cell r="AX169" t="e">
            <v>#N/A</v>
          </cell>
          <cell r="AY169">
            <v>27716.54</v>
          </cell>
        </row>
        <row r="170">
          <cell r="A170">
            <v>159</v>
          </cell>
          <cell r="B170">
            <v>159</v>
          </cell>
          <cell r="C170">
            <v>148</v>
          </cell>
          <cell r="D170" t="str">
            <v>11.10.</v>
          </cell>
          <cell r="E170" t="str">
            <v>Provisión del Sistema de Alcantarillado y Pozo Séptico</v>
          </cell>
          <cell r="F170" t="str">
            <v>[glb]</v>
          </cell>
          <cell r="N170">
            <v>1</v>
          </cell>
          <cell r="Q170">
            <v>1</v>
          </cell>
          <cell r="R170">
            <v>36674.423000000003</v>
          </cell>
          <cell r="S170">
            <v>36674.42</v>
          </cell>
          <cell r="X170">
            <v>0</v>
          </cell>
          <cell r="Y170">
            <v>36674.423000000003</v>
          </cell>
          <cell r="Z170">
            <v>0</v>
          </cell>
          <cell r="AE170">
            <v>0</v>
          </cell>
          <cell r="AF170">
            <v>36674.423000000003</v>
          </cell>
          <cell r="AG170">
            <v>0</v>
          </cell>
          <cell r="AL170">
            <v>0</v>
          </cell>
          <cell r="AM170">
            <v>0</v>
          </cell>
          <cell r="AN170">
            <v>0</v>
          </cell>
          <cell r="AS170">
            <v>0</v>
          </cell>
          <cell r="AT170">
            <v>0</v>
          </cell>
          <cell r="AU170">
            <v>0</v>
          </cell>
          <cell r="AW170">
            <v>1</v>
          </cell>
          <cell r="AX170" t="e">
            <v>#N/A</v>
          </cell>
          <cell r="AY170">
            <v>36674.42</v>
          </cell>
        </row>
        <row r="171">
          <cell r="A171">
            <v>160</v>
          </cell>
          <cell r="B171" t="str">
            <v>X</v>
          </cell>
          <cell r="C171">
            <v>148</v>
          </cell>
          <cell r="D171">
            <v>12</v>
          </cell>
          <cell r="E171" t="str">
            <v>ESTACION DE PEAJE</v>
          </cell>
          <cell r="I171" t="str">
            <v>Imprevistos</v>
          </cell>
          <cell r="K171">
            <v>0.05</v>
          </cell>
          <cell r="S171">
            <v>597401.83000000019</v>
          </cell>
          <cell r="Z171">
            <v>0</v>
          </cell>
          <cell r="AG171">
            <v>0</v>
          </cell>
          <cell r="AN171">
            <v>0</v>
          </cell>
          <cell r="AU171">
            <v>0</v>
          </cell>
          <cell r="AY171">
            <v>597401.83000000019</v>
          </cell>
        </row>
        <row r="172">
          <cell r="A172">
            <v>161</v>
          </cell>
          <cell r="B172">
            <v>161</v>
          </cell>
          <cell r="C172">
            <v>149</v>
          </cell>
          <cell r="D172" t="str">
            <v>12.1.</v>
          </cell>
          <cell r="E172" t="str">
            <v>Area Pavimentada</v>
          </cell>
          <cell r="F172" t="str">
            <v>[m²]</v>
          </cell>
          <cell r="N172">
            <v>9105.73</v>
          </cell>
          <cell r="Q172">
            <v>9562</v>
          </cell>
          <cell r="R172">
            <v>20.530999999999999</v>
          </cell>
          <cell r="S172">
            <v>196317.42</v>
          </cell>
          <cell r="X172">
            <v>0</v>
          </cell>
          <cell r="Y172">
            <v>20.530999999999999</v>
          </cell>
          <cell r="Z172">
            <v>0</v>
          </cell>
          <cell r="AE172">
            <v>0</v>
          </cell>
          <cell r="AF172">
            <v>20.530999999999999</v>
          </cell>
          <cell r="AG172">
            <v>0</v>
          </cell>
          <cell r="AL172">
            <v>0</v>
          </cell>
          <cell r="AM172">
            <v>0</v>
          </cell>
          <cell r="AN172">
            <v>0</v>
          </cell>
          <cell r="AS172">
            <v>0</v>
          </cell>
          <cell r="AT172">
            <v>0</v>
          </cell>
          <cell r="AU172">
            <v>0</v>
          </cell>
          <cell r="AW172">
            <v>9562</v>
          </cell>
          <cell r="AX172" t="e">
            <v>#N/A</v>
          </cell>
          <cell r="AY172">
            <v>196317.42</v>
          </cell>
        </row>
        <row r="173">
          <cell r="A173">
            <v>162</v>
          </cell>
          <cell r="B173">
            <v>162</v>
          </cell>
          <cell r="C173">
            <v>150</v>
          </cell>
          <cell r="D173" t="str">
            <v>12.2.</v>
          </cell>
          <cell r="E173" t="str">
            <v>Area Construida Cerrada</v>
          </cell>
          <cell r="F173" t="str">
            <v>[m²]</v>
          </cell>
          <cell r="N173">
            <v>224.47</v>
          </cell>
          <cell r="Q173">
            <v>236</v>
          </cell>
          <cell r="R173">
            <v>117.047</v>
          </cell>
          <cell r="S173">
            <v>27623.09</v>
          </cell>
          <cell r="X173">
            <v>0</v>
          </cell>
          <cell r="Y173">
            <v>117.047</v>
          </cell>
          <cell r="Z173">
            <v>0</v>
          </cell>
          <cell r="AE173">
            <v>0</v>
          </cell>
          <cell r="AF173">
            <v>117.047</v>
          </cell>
          <cell r="AG173">
            <v>0</v>
          </cell>
          <cell r="AL173">
            <v>0</v>
          </cell>
          <cell r="AM173">
            <v>0</v>
          </cell>
          <cell r="AN173">
            <v>0</v>
          </cell>
          <cell r="AS173">
            <v>0</v>
          </cell>
          <cell r="AT173">
            <v>0</v>
          </cell>
          <cell r="AU173">
            <v>0</v>
          </cell>
          <cell r="AW173">
            <v>236</v>
          </cell>
          <cell r="AX173" t="e">
            <v>#N/A</v>
          </cell>
          <cell r="AY173">
            <v>27623.09</v>
          </cell>
        </row>
        <row r="174">
          <cell r="A174">
            <v>163</v>
          </cell>
          <cell r="B174">
            <v>163</v>
          </cell>
          <cell r="C174">
            <v>151</v>
          </cell>
          <cell r="D174" t="str">
            <v>12.3.</v>
          </cell>
          <cell r="E174" t="str">
            <v>Area Construida Abierta</v>
          </cell>
          <cell r="F174" t="str">
            <v>[m²]</v>
          </cell>
          <cell r="N174">
            <v>220.2</v>
          </cell>
          <cell r="Q174">
            <v>232</v>
          </cell>
          <cell r="R174">
            <v>80.402000000000001</v>
          </cell>
          <cell r="S174">
            <v>18653.259999999998</v>
          </cell>
          <cell r="X174">
            <v>0</v>
          </cell>
          <cell r="Y174">
            <v>80.402000000000001</v>
          </cell>
          <cell r="Z174">
            <v>0</v>
          </cell>
          <cell r="AE174">
            <v>0</v>
          </cell>
          <cell r="AF174">
            <v>80.402000000000001</v>
          </cell>
          <cell r="AG174">
            <v>0</v>
          </cell>
          <cell r="AL174">
            <v>0</v>
          </cell>
          <cell r="AM174">
            <v>0</v>
          </cell>
          <cell r="AN174">
            <v>0</v>
          </cell>
          <cell r="AS174">
            <v>0</v>
          </cell>
          <cell r="AT174">
            <v>0</v>
          </cell>
          <cell r="AU174">
            <v>0</v>
          </cell>
          <cell r="AW174">
            <v>232</v>
          </cell>
          <cell r="AX174" t="e">
            <v>#N/A</v>
          </cell>
          <cell r="AY174">
            <v>18653.259999999998</v>
          </cell>
        </row>
        <row r="175">
          <cell r="A175">
            <v>164</v>
          </cell>
          <cell r="B175">
            <v>164</v>
          </cell>
          <cell r="C175">
            <v>152</v>
          </cell>
          <cell r="D175" t="str">
            <v>12.4.</v>
          </cell>
          <cell r="E175" t="str">
            <v>Jardines</v>
          </cell>
          <cell r="F175" t="str">
            <v>[m²]</v>
          </cell>
          <cell r="N175">
            <v>3733.96</v>
          </cell>
          <cell r="Q175">
            <v>3921</v>
          </cell>
          <cell r="R175">
            <v>1.2729999999999999</v>
          </cell>
          <cell r="S175">
            <v>4991.43</v>
          </cell>
          <cell r="X175">
            <v>0</v>
          </cell>
          <cell r="Y175">
            <v>1.2729999999999999</v>
          </cell>
          <cell r="Z175">
            <v>0</v>
          </cell>
          <cell r="AE175">
            <v>0</v>
          </cell>
          <cell r="AF175">
            <v>1.2729999999999999</v>
          </cell>
          <cell r="AG175">
            <v>0</v>
          </cell>
          <cell r="AL175">
            <v>0</v>
          </cell>
          <cell r="AM175">
            <v>0</v>
          </cell>
          <cell r="AN175">
            <v>0</v>
          </cell>
          <cell r="AS175">
            <v>0</v>
          </cell>
          <cell r="AT175">
            <v>0</v>
          </cell>
          <cell r="AU175">
            <v>0</v>
          </cell>
          <cell r="AW175">
            <v>3921</v>
          </cell>
          <cell r="AX175" t="e">
            <v>#N/A</v>
          </cell>
          <cell r="AY175">
            <v>4991.43</v>
          </cell>
        </row>
        <row r="176">
          <cell r="A176">
            <v>165</v>
          </cell>
          <cell r="B176">
            <v>165</v>
          </cell>
          <cell r="C176">
            <v>153</v>
          </cell>
          <cell r="D176" t="str">
            <v>12.5.</v>
          </cell>
          <cell r="E176" t="str">
            <v>Aceras</v>
          </cell>
          <cell r="F176" t="str">
            <v>[m²]</v>
          </cell>
          <cell r="N176">
            <v>1954.21</v>
          </cell>
          <cell r="Q176">
            <v>2052</v>
          </cell>
          <cell r="R176">
            <v>21.331</v>
          </cell>
          <cell r="S176">
            <v>43771.21</v>
          </cell>
          <cell r="X176">
            <v>0</v>
          </cell>
          <cell r="Y176">
            <v>21.331</v>
          </cell>
          <cell r="Z176">
            <v>0</v>
          </cell>
          <cell r="AE176">
            <v>0</v>
          </cell>
          <cell r="AF176">
            <v>21.331</v>
          </cell>
          <cell r="AG176">
            <v>0</v>
          </cell>
          <cell r="AL176">
            <v>0</v>
          </cell>
          <cell r="AM176">
            <v>0</v>
          </cell>
          <cell r="AN176">
            <v>0</v>
          </cell>
          <cell r="AS176">
            <v>0</v>
          </cell>
          <cell r="AT176">
            <v>0</v>
          </cell>
          <cell r="AU176">
            <v>0</v>
          </cell>
          <cell r="AW176">
            <v>2052</v>
          </cell>
          <cell r="AX176" t="e">
            <v>#N/A</v>
          </cell>
          <cell r="AY176">
            <v>43771.21</v>
          </cell>
        </row>
        <row r="177">
          <cell r="A177">
            <v>166</v>
          </cell>
          <cell r="B177">
            <v>166</v>
          </cell>
          <cell r="C177">
            <v>154</v>
          </cell>
          <cell r="D177" t="str">
            <v>12.6.</v>
          </cell>
          <cell r="E177" t="str">
            <v>Capa Material Granular</v>
          </cell>
          <cell r="F177" t="str">
            <v>[m³]</v>
          </cell>
          <cell r="N177">
            <v>2010</v>
          </cell>
          <cell r="Q177">
            <v>2111</v>
          </cell>
          <cell r="R177">
            <v>24.111000000000001</v>
          </cell>
          <cell r="S177">
            <v>50898.32</v>
          </cell>
          <cell r="X177">
            <v>0</v>
          </cell>
          <cell r="Y177">
            <v>24.111000000000001</v>
          </cell>
          <cell r="Z177">
            <v>0</v>
          </cell>
          <cell r="AE177">
            <v>0</v>
          </cell>
          <cell r="AF177">
            <v>24.111000000000001</v>
          </cell>
          <cell r="AG177">
            <v>0</v>
          </cell>
          <cell r="AL177">
            <v>0</v>
          </cell>
          <cell r="AM177">
            <v>0</v>
          </cell>
          <cell r="AN177">
            <v>0</v>
          </cell>
          <cell r="AS177">
            <v>0</v>
          </cell>
          <cell r="AT177">
            <v>0</v>
          </cell>
          <cell r="AU177">
            <v>0</v>
          </cell>
          <cell r="AW177">
            <v>2111</v>
          </cell>
          <cell r="AX177" t="e">
            <v>#N/A</v>
          </cell>
          <cell r="AY177">
            <v>50898.32</v>
          </cell>
        </row>
        <row r="178">
          <cell r="A178">
            <v>167</v>
          </cell>
          <cell r="B178">
            <v>167</v>
          </cell>
          <cell r="C178">
            <v>155</v>
          </cell>
          <cell r="D178" t="str">
            <v>12.7.</v>
          </cell>
          <cell r="E178" t="str">
            <v>Cerco Perimetral</v>
          </cell>
          <cell r="F178" t="str">
            <v>[m]</v>
          </cell>
          <cell r="N178">
            <v>76.290000000000006</v>
          </cell>
          <cell r="Q178">
            <v>81</v>
          </cell>
          <cell r="R178">
            <v>29.25</v>
          </cell>
          <cell r="S178">
            <v>2369.25</v>
          </cell>
          <cell r="X178">
            <v>0</v>
          </cell>
          <cell r="Y178">
            <v>29.25</v>
          </cell>
          <cell r="Z178">
            <v>0</v>
          </cell>
          <cell r="AE178">
            <v>0</v>
          </cell>
          <cell r="AF178">
            <v>29.25</v>
          </cell>
          <cell r="AG178">
            <v>0</v>
          </cell>
          <cell r="AL178">
            <v>0</v>
          </cell>
          <cell r="AM178">
            <v>0</v>
          </cell>
          <cell r="AN178">
            <v>0</v>
          </cell>
          <cell r="AS178">
            <v>0</v>
          </cell>
          <cell r="AT178">
            <v>0</v>
          </cell>
          <cell r="AU178">
            <v>0</v>
          </cell>
          <cell r="AW178">
            <v>81</v>
          </cell>
          <cell r="AX178" t="e">
            <v>#N/A</v>
          </cell>
          <cell r="AY178">
            <v>2369.25</v>
          </cell>
        </row>
        <row r="179">
          <cell r="A179">
            <v>168</v>
          </cell>
          <cell r="B179">
            <v>168</v>
          </cell>
          <cell r="C179">
            <v>156</v>
          </cell>
          <cell r="D179" t="str">
            <v>12.8.</v>
          </cell>
          <cell r="E179" t="str">
            <v>Provisión Energía Eléctrica e Iluminación Exterior</v>
          </cell>
          <cell r="F179" t="str">
            <v>[glb]</v>
          </cell>
          <cell r="N179">
            <v>1</v>
          </cell>
          <cell r="Q179">
            <v>1</v>
          </cell>
          <cell r="R179">
            <v>26030.494999999999</v>
          </cell>
          <cell r="S179">
            <v>26030.5</v>
          </cell>
          <cell r="X179">
            <v>0</v>
          </cell>
          <cell r="Y179">
            <v>26030.494999999999</v>
          </cell>
          <cell r="Z179">
            <v>0</v>
          </cell>
          <cell r="AE179">
            <v>0</v>
          </cell>
          <cell r="AF179">
            <v>26030.494999999999</v>
          </cell>
          <cell r="AG179">
            <v>0</v>
          </cell>
          <cell r="AL179">
            <v>0</v>
          </cell>
          <cell r="AM179">
            <v>0</v>
          </cell>
          <cell r="AN179">
            <v>0</v>
          </cell>
          <cell r="AS179">
            <v>0</v>
          </cell>
          <cell r="AT179">
            <v>0</v>
          </cell>
          <cell r="AU179">
            <v>0</v>
          </cell>
          <cell r="AW179">
            <v>1</v>
          </cell>
          <cell r="AX179" t="e">
            <v>#N/A</v>
          </cell>
          <cell r="AY179">
            <v>26030.5</v>
          </cell>
        </row>
        <row r="180">
          <cell r="A180">
            <v>169</v>
          </cell>
          <cell r="B180">
            <v>169</v>
          </cell>
          <cell r="C180">
            <v>157</v>
          </cell>
          <cell r="D180" t="str">
            <v>12.9.</v>
          </cell>
          <cell r="E180" t="str">
            <v>Provisión del Sistema de Alcantarillado y Pozo Séptico</v>
          </cell>
          <cell r="F180" t="str">
            <v>[glb]</v>
          </cell>
          <cell r="N180">
            <v>1</v>
          </cell>
          <cell r="Q180">
            <v>1</v>
          </cell>
          <cell r="R180">
            <v>18472.116000000002</v>
          </cell>
          <cell r="S180">
            <v>18472.12</v>
          </cell>
          <cell r="X180">
            <v>0</v>
          </cell>
          <cell r="Y180">
            <v>18472.116000000002</v>
          </cell>
          <cell r="Z180">
            <v>0</v>
          </cell>
          <cell r="AE180">
            <v>0</v>
          </cell>
          <cell r="AF180">
            <v>18472.116000000002</v>
          </cell>
          <cell r="AG180">
            <v>0</v>
          </cell>
          <cell r="AL180">
            <v>0</v>
          </cell>
          <cell r="AM180">
            <v>0</v>
          </cell>
          <cell r="AN180">
            <v>0</v>
          </cell>
          <cell r="AS180">
            <v>0</v>
          </cell>
          <cell r="AT180">
            <v>0</v>
          </cell>
          <cell r="AU180">
            <v>0</v>
          </cell>
          <cell r="AW180">
            <v>1</v>
          </cell>
          <cell r="AX180" t="e">
            <v>#N/A</v>
          </cell>
          <cell r="AY180">
            <v>18472.12</v>
          </cell>
        </row>
        <row r="181">
          <cell r="A181">
            <v>170</v>
          </cell>
          <cell r="B181">
            <v>170</v>
          </cell>
          <cell r="C181">
            <v>158</v>
          </cell>
          <cell r="D181" t="str">
            <v>12.10.</v>
          </cell>
          <cell r="E181" t="str">
            <v>Separador New Jersey</v>
          </cell>
          <cell r="F181" t="str">
            <v>[m]</v>
          </cell>
          <cell r="N181">
            <v>360</v>
          </cell>
          <cell r="Q181">
            <v>378</v>
          </cell>
          <cell r="R181">
            <v>45.195999999999998</v>
          </cell>
          <cell r="S181">
            <v>17084.09</v>
          </cell>
          <cell r="X181">
            <v>0</v>
          </cell>
          <cell r="Y181">
            <v>45.195999999999998</v>
          </cell>
          <cell r="Z181">
            <v>0</v>
          </cell>
          <cell r="AE181">
            <v>0</v>
          </cell>
          <cell r="AF181">
            <v>45.195999999999998</v>
          </cell>
          <cell r="AG181">
            <v>0</v>
          </cell>
          <cell r="AL181">
            <v>0</v>
          </cell>
          <cell r="AM181">
            <v>0</v>
          </cell>
          <cell r="AN181">
            <v>0</v>
          </cell>
          <cell r="AS181">
            <v>0</v>
          </cell>
          <cell r="AT181">
            <v>0</v>
          </cell>
          <cell r="AU181">
            <v>0</v>
          </cell>
          <cell r="AW181">
            <v>378</v>
          </cell>
          <cell r="AX181" t="e">
            <v>#N/A</v>
          </cell>
          <cell r="AY181">
            <v>17084.09</v>
          </cell>
        </row>
        <row r="182">
          <cell r="A182">
            <v>171</v>
          </cell>
          <cell r="B182" t="str">
            <v>X</v>
          </cell>
          <cell r="C182">
            <v>158</v>
          </cell>
          <cell r="D182">
            <v>13</v>
          </cell>
          <cell r="E182" t="str">
            <v>CONSTRUCCION CAMPAMENTO PARA EL S.N.C.</v>
          </cell>
          <cell r="I182" t="str">
            <v>Imprevistos</v>
          </cell>
          <cell r="K182">
            <v>0.05</v>
          </cell>
          <cell r="S182">
            <v>406210.69000000006</v>
          </cell>
          <cell r="Z182">
            <v>0</v>
          </cell>
          <cell r="AG182">
            <v>0</v>
          </cell>
          <cell r="AN182">
            <v>0</v>
          </cell>
          <cell r="AU182">
            <v>0</v>
          </cell>
          <cell r="AY182">
            <v>406210.69000000006</v>
          </cell>
        </row>
        <row r="183">
          <cell r="A183">
            <v>172</v>
          </cell>
          <cell r="B183">
            <v>172</v>
          </cell>
          <cell r="C183">
            <v>159</v>
          </cell>
          <cell r="D183" t="str">
            <v>13.1.</v>
          </cell>
          <cell r="E183" t="str">
            <v>Area Pavimentada</v>
          </cell>
          <cell r="F183" t="str">
            <v>[m²]</v>
          </cell>
          <cell r="N183">
            <v>1164.96</v>
          </cell>
          <cell r="Q183">
            <v>1224</v>
          </cell>
          <cell r="R183">
            <v>20.530999999999999</v>
          </cell>
          <cell r="S183">
            <v>25129.94</v>
          </cell>
          <cell r="X183">
            <v>0</v>
          </cell>
          <cell r="Y183">
            <v>20.530999999999999</v>
          </cell>
          <cell r="Z183">
            <v>0</v>
          </cell>
          <cell r="AE183">
            <v>0</v>
          </cell>
          <cell r="AF183">
            <v>20.530999999999999</v>
          </cell>
          <cell r="AG183">
            <v>0</v>
          </cell>
          <cell r="AL183">
            <v>0</v>
          </cell>
          <cell r="AM183">
            <v>0</v>
          </cell>
          <cell r="AN183">
            <v>0</v>
          </cell>
          <cell r="AS183">
            <v>0</v>
          </cell>
          <cell r="AT183">
            <v>0</v>
          </cell>
          <cell r="AU183">
            <v>0</v>
          </cell>
          <cell r="AW183">
            <v>1224</v>
          </cell>
          <cell r="AX183" t="e">
            <v>#N/A</v>
          </cell>
          <cell r="AY183">
            <v>25129.94</v>
          </cell>
        </row>
        <row r="184">
          <cell r="A184">
            <v>173</v>
          </cell>
          <cell r="B184">
            <v>173</v>
          </cell>
          <cell r="C184">
            <v>160</v>
          </cell>
          <cell r="D184" t="str">
            <v>13.2.</v>
          </cell>
          <cell r="E184" t="str">
            <v>Area Construida Cerrada</v>
          </cell>
          <cell r="F184" t="str">
            <v>[m²]</v>
          </cell>
          <cell r="N184">
            <v>1579</v>
          </cell>
          <cell r="Q184">
            <v>1658</v>
          </cell>
          <cell r="R184">
            <v>117.047</v>
          </cell>
          <cell r="S184">
            <v>194063.93</v>
          </cell>
          <cell r="X184">
            <v>0</v>
          </cell>
          <cell r="Y184">
            <v>117.047</v>
          </cell>
          <cell r="Z184">
            <v>0</v>
          </cell>
          <cell r="AE184">
            <v>0</v>
          </cell>
          <cell r="AF184">
            <v>117.047</v>
          </cell>
          <cell r="AG184">
            <v>0</v>
          </cell>
          <cell r="AL184">
            <v>0</v>
          </cell>
          <cell r="AM184">
            <v>0</v>
          </cell>
          <cell r="AN184">
            <v>0</v>
          </cell>
          <cell r="AS184">
            <v>0</v>
          </cell>
          <cell r="AT184">
            <v>0</v>
          </cell>
          <cell r="AU184">
            <v>0</v>
          </cell>
          <cell r="AW184">
            <v>1658</v>
          </cell>
          <cell r="AX184" t="e">
            <v>#N/A</v>
          </cell>
          <cell r="AY184">
            <v>194063.93</v>
          </cell>
        </row>
        <row r="185">
          <cell r="A185">
            <v>174</v>
          </cell>
          <cell r="B185">
            <v>174</v>
          </cell>
          <cell r="C185">
            <v>161</v>
          </cell>
          <cell r="D185" t="str">
            <v>13.3.</v>
          </cell>
          <cell r="E185" t="str">
            <v>Area Construida Abierta</v>
          </cell>
          <cell r="F185" t="str">
            <v>[m²]</v>
          </cell>
          <cell r="N185">
            <v>121</v>
          </cell>
          <cell r="Q185">
            <v>128</v>
          </cell>
          <cell r="R185">
            <v>80.402000000000001</v>
          </cell>
          <cell r="S185">
            <v>10291.459999999999</v>
          </cell>
          <cell r="X185">
            <v>0</v>
          </cell>
          <cell r="Y185">
            <v>80.402000000000001</v>
          </cell>
          <cell r="Z185">
            <v>0</v>
          </cell>
          <cell r="AE185">
            <v>0</v>
          </cell>
          <cell r="AF185">
            <v>80.402000000000001</v>
          </cell>
          <cell r="AG185">
            <v>0</v>
          </cell>
          <cell r="AL185">
            <v>0</v>
          </cell>
          <cell r="AM185">
            <v>0</v>
          </cell>
          <cell r="AN185">
            <v>0</v>
          </cell>
          <cell r="AS185">
            <v>0</v>
          </cell>
          <cell r="AT185">
            <v>0</v>
          </cell>
          <cell r="AU185">
            <v>0</v>
          </cell>
          <cell r="AW185">
            <v>128</v>
          </cell>
          <cell r="AX185" t="e">
            <v>#N/A</v>
          </cell>
          <cell r="AY185">
            <v>10291.459999999999</v>
          </cell>
        </row>
        <row r="186">
          <cell r="A186">
            <v>175</v>
          </cell>
          <cell r="B186">
            <v>175</v>
          </cell>
          <cell r="C186">
            <v>162</v>
          </cell>
          <cell r="D186" t="str">
            <v>13.4.</v>
          </cell>
          <cell r="E186" t="str">
            <v>Jardines</v>
          </cell>
          <cell r="F186" t="str">
            <v>[m²]</v>
          </cell>
          <cell r="N186">
            <v>329.21</v>
          </cell>
          <cell r="Q186">
            <v>346</v>
          </cell>
          <cell r="R186">
            <v>1.2729999999999999</v>
          </cell>
          <cell r="S186">
            <v>440.46</v>
          </cell>
          <cell r="X186">
            <v>0</v>
          </cell>
          <cell r="Y186">
            <v>1.2729999999999999</v>
          </cell>
          <cell r="Z186">
            <v>0</v>
          </cell>
          <cell r="AE186">
            <v>0</v>
          </cell>
          <cell r="AF186">
            <v>1.2729999999999999</v>
          </cell>
          <cell r="AG186">
            <v>0</v>
          </cell>
          <cell r="AL186">
            <v>0</v>
          </cell>
          <cell r="AM186">
            <v>0</v>
          </cell>
          <cell r="AN186">
            <v>0</v>
          </cell>
          <cell r="AS186">
            <v>0</v>
          </cell>
          <cell r="AT186">
            <v>0</v>
          </cell>
          <cell r="AU186">
            <v>0</v>
          </cell>
          <cell r="AW186">
            <v>346</v>
          </cell>
          <cell r="AX186" t="e">
            <v>#N/A</v>
          </cell>
          <cell r="AY186">
            <v>440.46</v>
          </cell>
        </row>
        <row r="187">
          <cell r="A187">
            <v>176</v>
          </cell>
          <cell r="B187">
            <v>176</v>
          </cell>
          <cell r="C187">
            <v>163</v>
          </cell>
          <cell r="D187" t="str">
            <v>13.5.</v>
          </cell>
          <cell r="E187" t="str">
            <v>Aceras</v>
          </cell>
          <cell r="F187" t="str">
            <v>[m²]</v>
          </cell>
          <cell r="N187">
            <v>124.12</v>
          </cell>
          <cell r="Q187">
            <v>131</v>
          </cell>
          <cell r="R187">
            <v>21.331</v>
          </cell>
          <cell r="S187">
            <v>2794.36</v>
          </cell>
          <cell r="X187">
            <v>0</v>
          </cell>
          <cell r="Y187">
            <v>21.331</v>
          </cell>
          <cell r="Z187">
            <v>0</v>
          </cell>
          <cell r="AE187">
            <v>0</v>
          </cell>
          <cell r="AF187">
            <v>21.331</v>
          </cell>
          <cell r="AG187">
            <v>0</v>
          </cell>
          <cell r="AL187">
            <v>0</v>
          </cell>
          <cell r="AM187">
            <v>0</v>
          </cell>
          <cell r="AN187">
            <v>0</v>
          </cell>
          <cell r="AS187">
            <v>0</v>
          </cell>
          <cell r="AT187">
            <v>0</v>
          </cell>
          <cell r="AU187">
            <v>0</v>
          </cell>
          <cell r="AW187">
            <v>131</v>
          </cell>
          <cell r="AX187" t="e">
            <v>#N/A</v>
          </cell>
          <cell r="AY187">
            <v>2794.36</v>
          </cell>
        </row>
        <row r="188">
          <cell r="A188">
            <v>177</v>
          </cell>
          <cell r="B188">
            <v>177</v>
          </cell>
          <cell r="C188">
            <v>164</v>
          </cell>
          <cell r="D188" t="str">
            <v>13.6.</v>
          </cell>
          <cell r="E188" t="str">
            <v>Capa Material Granular</v>
          </cell>
          <cell r="F188" t="str">
            <v>[m³]</v>
          </cell>
          <cell r="N188">
            <v>274.08999999999997</v>
          </cell>
          <cell r="Q188">
            <v>288</v>
          </cell>
          <cell r="R188">
            <v>24.111000000000001</v>
          </cell>
          <cell r="S188">
            <v>6943.97</v>
          </cell>
          <cell r="X188">
            <v>0</v>
          </cell>
          <cell r="Y188">
            <v>24.111000000000001</v>
          </cell>
          <cell r="Z188">
            <v>0</v>
          </cell>
          <cell r="AE188">
            <v>0</v>
          </cell>
          <cell r="AF188">
            <v>24.111000000000001</v>
          </cell>
          <cell r="AG188">
            <v>0</v>
          </cell>
          <cell r="AL188">
            <v>0</v>
          </cell>
          <cell r="AM188">
            <v>0</v>
          </cell>
          <cell r="AN188">
            <v>0</v>
          </cell>
          <cell r="AS188">
            <v>0</v>
          </cell>
          <cell r="AT188">
            <v>0</v>
          </cell>
          <cell r="AU188">
            <v>0</v>
          </cell>
          <cell r="AW188">
            <v>288</v>
          </cell>
          <cell r="AX188" t="e">
            <v>#N/A</v>
          </cell>
          <cell r="AY188">
            <v>6943.97</v>
          </cell>
        </row>
        <row r="189">
          <cell r="A189">
            <v>178</v>
          </cell>
          <cell r="B189">
            <v>178</v>
          </cell>
          <cell r="C189">
            <v>165</v>
          </cell>
          <cell r="D189" t="str">
            <v>13.7.</v>
          </cell>
          <cell r="E189" t="str">
            <v>Cerco Perimetral</v>
          </cell>
          <cell r="F189" t="str">
            <v>[m]</v>
          </cell>
          <cell r="N189">
            <v>230.55</v>
          </cell>
          <cell r="Q189">
            <v>243</v>
          </cell>
          <cell r="R189">
            <v>29.25</v>
          </cell>
          <cell r="S189">
            <v>7107.75</v>
          </cell>
          <cell r="X189">
            <v>0</v>
          </cell>
          <cell r="Y189">
            <v>29.25</v>
          </cell>
          <cell r="Z189">
            <v>0</v>
          </cell>
          <cell r="AE189">
            <v>0</v>
          </cell>
          <cell r="AF189">
            <v>29.25</v>
          </cell>
          <cell r="AG189">
            <v>0</v>
          </cell>
          <cell r="AL189">
            <v>0</v>
          </cell>
          <cell r="AM189">
            <v>0</v>
          </cell>
          <cell r="AN189">
            <v>0</v>
          </cell>
          <cell r="AS189">
            <v>0</v>
          </cell>
          <cell r="AT189">
            <v>0</v>
          </cell>
          <cell r="AU189">
            <v>0</v>
          </cell>
          <cell r="AW189">
            <v>243</v>
          </cell>
          <cell r="AX189" t="e">
            <v>#N/A</v>
          </cell>
          <cell r="AY189">
            <v>7107.75</v>
          </cell>
        </row>
        <row r="190">
          <cell r="A190">
            <v>179</v>
          </cell>
          <cell r="B190">
            <v>179</v>
          </cell>
          <cell r="C190">
            <v>166</v>
          </cell>
          <cell r="D190" t="str">
            <v>13.8.</v>
          </cell>
          <cell r="E190" t="str">
            <v>Provisión Energía Eléctrica e Iluminación Exterior</v>
          </cell>
          <cell r="F190" t="str">
            <v>[glb]</v>
          </cell>
          <cell r="N190">
            <v>1</v>
          </cell>
          <cell r="Q190">
            <v>1</v>
          </cell>
          <cell r="R190">
            <v>37113.239000000001</v>
          </cell>
          <cell r="S190">
            <v>37113.24</v>
          </cell>
          <cell r="X190">
            <v>0</v>
          </cell>
          <cell r="Y190">
            <v>37113.239000000001</v>
          </cell>
          <cell r="Z190">
            <v>0</v>
          </cell>
          <cell r="AE190">
            <v>0</v>
          </cell>
          <cell r="AF190">
            <v>37113.239000000001</v>
          </cell>
          <cell r="AG190">
            <v>0</v>
          </cell>
          <cell r="AL190">
            <v>0</v>
          </cell>
          <cell r="AM190">
            <v>0</v>
          </cell>
          <cell r="AN190">
            <v>0</v>
          </cell>
          <cell r="AS190">
            <v>0</v>
          </cell>
          <cell r="AT190">
            <v>0</v>
          </cell>
          <cell r="AU190">
            <v>0</v>
          </cell>
          <cell r="AW190">
            <v>1</v>
          </cell>
          <cell r="AX190" t="e">
            <v>#N/A</v>
          </cell>
          <cell r="AY190">
            <v>37113.24</v>
          </cell>
        </row>
        <row r="191">
          <cell r="A191">
            <v>180</v>
          </cell>
          <cell r="B191">
            <v>180</v>
          </cell>
          <cell r="C191">
            <v>167</v>
          </cell>
          <cell r="D191" t="str">
            <v>13.9.</v>
          </cell>
          <cell r="E191" t="str">
            <v>Tanque Almacenamiento de Agua Potable y Sistema de Distribución</v>
          </cell>
          <cell r="F191" t="str">
            <v>[glb]</v>
          </cell>
          <cell r="N191">
            <v>1</v>
          </cell>
          <cell r="Q191">
            <v>1</v>
          </cell>
          <cell r="R191">
            <v>30159.134999999998</v>
          </cell>
          <cell r="S191">
            <v>30159.14</v>
          </cell>
          <cell r="X191">
            <v>0</v>
          </cell>
          <cell r="Y191">
            <v>30159.134999999998</v>
          </cell>
          <cell r="Z191">
            <v>0</v>
          </cell>
          <cell r="AE191">
            <v>0</v>
          </cell>
          <cell r="AF191">
            <v>30159.134999999998</v>
          </cell>
          <cell r="AG191">
            <v>0</v>
          </cell>
          <cell r="AL191">
            <v>0</v>
          </cell>
          <cell r="AM191">
            <v>0</v>
          </cell>
          <cell r="AN191">
            <v>0</v>
          </cell>
          <cell r="AS191">
            <v>0</v>
          </cell>
          <cell r="AT191">
            <v>0</v>
          </cell>
          <cell r="AU191">
            <v>0</v>
          </cell>
          <cell r="AW191">
            <v>1</v>
          </cell>
          <cell r="AX191" t="e">
            <v>#N/A</v>
          </cell>
          <cell r="AY191">
            <v>30159.14</v>
          </cell>
        </row>
        <row r="192">
          <cell r="A192">
            <v>181</v>
          </cell>
          <cell r="B192">
            <v>181</v>
          </cell>
          <cell r="C192">
            <v>168</v>
          </cell>
          <cell r="D192" t="str">
            <v>13.10.</v>
          </cell>
          <cell r="E192" t="str">
            <v>Provisión del Sistema de Alcantarillado y Pozo Séptico</v>
          </cell>
          <cell r="F192" t="str">
            <v>[glb]</v>
          </cell>
          <cell r="N192">
            <v>1</v>
          </cell>
          <cell r="Q192">
            <v>1</v>
          </cell>
          <cell r="R192">
            <v>41797.589</v>
          </cell>
          <cell r="S192">
            <v>41797.589999999997</v>
          </cell>
          <cell r="X192">
            <v>0</v>
          </cell>
          <cell r="Y192">
            <v>41797.589</v>
          </cell>
          <cell r="Z192">
            <v>0</v>
          </cell>
          <cell r="AE192">
            <v>0</v>
          </cell>
          <cell r="AF192">
            <v>41797.589</v>
          </cell>
          <cell r="AG192">
            <v>0</v>
          </cell>
          <cell r="AL192">
            <v>0</v>
          </cell>
          <cell r="AM192">
            <v>0</v>
          </cell>
          <cell r="AN192">
            <v>0</v>
          </cell>
          <cell r="AS192">
            <v>0</v>
          </cell>
          <cell r="AT192">
            <v>0</v>
          </cell>
          <cell r="AU192">
            <v>0</v>
          </cell>
          <cell r="AW192">
            <v>1</v>
          </cell>
          <cell r="AX192" t="e">
            <v>#N/A</v>
          </cell>
          <cell r="AY192">
            <v>41797.589999999997</v>
          </cell>
        </row>
        <row r="193">
          <cell r="A193">
            <v>182</v>
          </cell>
          <cell r="B193" t="str">
            <v>X</v>
          </cell>
          <cell r="I193" t="str">
            <v>Imprevistos</v>
          </cell>
          <cell r="K193">
            <v>0.05</v>
          </cell>
          <cell r="S193">
            <v>355841.83999999997</v>
          </cell>
          <cell r="Z193">
            <v>0</v>
          </cell>
          <cell r="AG193">
            <v>0</v>
          </cell>
          <cell r="AN193">
            <v>0</v>
          </cell>
          <cell r="AU193">
            <v>0</v>
          </cell>
          <cell r="AY193">
            <v>355841.83999999997</v>
          </cell>
        </row>
        <row r="194">
          <cell r="A194">
            <v>183</v>
          </cell>
          <cell r="Q194" t="str">
            <v>PRESUPUESTO TOTAL</v>
          </cell>
          <cell r="S194">
            <v>48925373.829999998</v>
          </cell>
          <cell r="X194" t="str">
            <v>PRESUPUESTO TOTAL</v>
          </cell>
          <cell r="Z194">
            <v>2307223.3600000003</v>
          </cell>
          <cell r="AE194" t="str">
            <v>PRESUPUESTO TOTAL</v>
          </cell>
          <cell r="AG194">
            <v>827077.2699999999</v>
          </cell>
          <cell r="AL194" t="str">
            <v>PRESUPUESTO TOTAL</v>
          </cell>
          <cell r="AN194">
            <v>548243.94999999995</v>
          </cell>
          <cell r="AS194" t="str">
            <v>PRESUPUESTO TOTAL</v>
          </cell>
          <cell r="AU194">
            <v>258355.53999999998</v>
          </cell>
          <cell r="AW194" t="str">
            <v>PRESUPUESTO TOTAL</v>
          </cell>
          <cell r="AY194">
            <v>53104797.339999996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topLeftCell="A46" zoomScaleNormal="100" workbookViewId="0">
      <selection activeCell="R60" sqref="R60"/>
    </sheetView>
  </sheetViews>
  <sheetFormatPr defaultRowHeight="15.75"/>
  <cols>
    <col min="1" max="1" width="5.7109375" style="58" customWidth="1"/>
    <col min="2" max="2" width="17.28515625" style="59" customWidth="1"/>
    <col min="3" max="3" width="60.7109375" style="60" customWidth="1"/>
    <col min="4" max="4" width="9.7109375" style="59" customWidth="1"/>
    <col min="5" max="5" width="11.85546875" style="59" customWidth="1"/>
    <col min="6" max="6" width="11.7109375" style="59" customWidth="1"/>
    <col min="7" max="9" width="9.7109375" style="59" customWidth="1"/>
    <col min="10" max="10" width="11.7109375" style="59" customWidth="1"/>
    <col min="11" max="12" width="9.7109375" style="59" customWidth="1"/>
    <col min="13" max="13" width="11.5703125" style="61" customWidth="1"/>
    <col min="14" max="15" width="9.140625" style="1"/>
    <col min="16" max="16" width="11.140625" style="1" bestFit="1" customWidth="1"/>
    <col min="17" max="16384" width="9.140625" style="1"/>
  </cols>
  <sheetData>
    <row r="1" spans="1:13" ht="21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13" ht="21">
      <c r="A2" s="91" t="s">
        <v>35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3">
      <c r="A3" s="2"/>
      <c r="B3" s="3"/>
      <c r="C3" s="3"/>
      <c r="D3" s="3"/>
      <c r="E3" s="4"/>
      <c r="F3" s="4"/>
      <c r="G3" s="4"/>
      <c r="H3" s="4"/>
      <c r="I3" s="4"/>
      <c r="J3" s="4"/>
      <c r="K3" s="4"/>
      <c r="L3" s="4"/>
      <c r="M3" s="5"/>
    </row>
    <row r="4" spans="1:13" s="6" customFormat="1" ht="41.25" customHeight="1">
      <c r="A4" s="92" t="s">
        <v>41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>
      <c r="A5" s="7"/>
      <c r="B5" s="8"/>
      <c r="C5" s="9"/>
      <c r="D5" s="9"/>
      <c r="E5" s="10"/>
      <c r="F5" s="10"/>
      <c r="G5" s="10"/>
      <c r="H5" s="10"/>
      <c r="I5" s="10"/>
      <c r="J5" s="10"/>
      <c r="K5" s="10"/>
      <c r="L5" s="10"/>
      <c r="M5" s="11"/>
    </row>
    <row r="6" spans="1:13">
      <c r="A6" s="12"/>
      <c r="B6" s="13"/>
      <c r="C6" s="14"/>
      <c r="D6" s="93" t="s">
        <v>1</v>
      </c>
      <c r="E6" s="94"/>
      <c r="F6" s="95"/>
      <c r="G6" s="96" t="s">
        <v>2</v>
      </c>
      <c r="H6" s="97"/>
      <c r="I6" s="96" t="s">
        <v>3</v>
      </c>
      <c r="J6" s="97"/>
      <c r="K6" s="96" t="s">
        <v>4</v>
      </c>
      <c r="L6" s="97"/>
      <c r="M6" s="98" t="s">
        <v>5</v>
      </c>
    </row>
    <row r="7" spans="1:13">
      <c r="A7" s="15"/>
      <c r="B7" s="16"/>
      <c r="C7" s="17" t="s">
        <v>6</v>
      </c>
      <c r="D7" s="101" t="s">
        <v>7</v>
      </c>
      <c r="E7" s="102"/>
      <c r="F7" s="103"/>
      <c r="G7" s="89"/>
      <c r="H7" s="90"/>
      <c r="I7" s="89"/>
      <c r="J7" s="90"/>
      <c r="K7" s="89" t="s">
        <v>8</v>
      </c>
      <c r="L7" s="90"/>
      <c r="M7" s="99"/>
    </row>
    <row r="8" spans="1:13" ht="15.75" customHeight="1">
      <c r="A8" s="18" t="s">
        <v>9</v>
      </c>
      <c r="B8" s="16" t="s">
        <v>10</v>
      </c>
      <c r="C8" s="19" t="s">
        <v>11</v>
      </c>
      <c r="D8" s="16" t="s">
        <v>12</v>
      </c>
      <c r="E8" s="16" t="s">
        <v>13</v>
      </c>
      <c r="F8" s="20" t="s">
        <v>14</v>
      </c>
      <c r="G8" s="21" t="s">
        <v>15</v>
      </c>
      <c r="H8" s="20" t="s">
        <v>14</v>
      </c>
      <c r="I8" s="21" t="s">
        <v>15</v>
      </c>
      <c r="J8" s="20" t="s">
        <v>14</v>
      </c>
      <c r="K8" s="21" t="s">
        <v>15</v>
      </c>
      <c r="L8" s="20" t="s">
        <v>14</v>
      </c>
      <c r="M8" s="99"/>
    </row>
    <row r="9" spans="1:13">
      <c r="A9" s="22"/>
      <c r="B9" s="23"/>
      <c r="C9" s="24"/>
      <c r="D9" s="25"/>
      <c r="E9" s="23"/>
      <c r="F9" s="26"/>
      <c r="G9" s="27" t="s">
        <v>16</v>
      </c>
      <c r="H9" s="26"/>
      <c r="I9" s="27" t="s">
        <v>16</v>
      </c>
      <c r="J9" s="26"/>
      <c r="K9" s="27" t="s">
        <v>16</v>
      </c>
      <c r="L9" s="26"/>
      <c r="M9" s="100"/>
    </row>
    <row r="10" spans="1:13">
      <c r="A10" s="28" t="s">
        <v>17</v>
      </c>
      <c r="B10" s="29" t="s">
        <v>18</v>
      </c>
      <c r="C10" s="30" t="s">
        <v>19</v>
      </c>
      <c r="D10" s="28" t="s">
        <v>20</v>
      </c>
      <c r="E10" s="29" t="s">
        <v>21</v>
      </c>
      <c r="F10" s="31" t="s">
        <v>22</v>
      </c>
      <c r="G10" s="32" t="s">
        <v>23</v>
      </c>
      <c r="H10" s="33" t="s">
        <v>24</v>
      </c>
      <c r="I10" s="34" t="s">
        <v>25</v>
      </c>
      <c r="J10" s="32" t="s">
        <v>26</v>
      </c>
      <c r="K10" s="34" t="s">
        <v>27</v>
      </c>
      <c r="L10" s="33" t="s">
        <v>28</v>
      </c>
      <c r="M10" s="34" t="s">
        <v>29</v>
      </c>
    </row>
    <row r="11" spans="1:13">
      <c r="A11" s="35">
        <v>1</v>
      </c>
      <c r="B11" s="67" t="s">
        <v>51</v>
      </c>
      <c r="C11" s="36" t="s">
        <v>45</v>
      </c>
      <c r="D11" s="37" t="s">
        <v>32</v>
      </c>
      <c r="E11" s="38"/>
      <c r="F11" s="76">
        <f>1.45*1.48</f>
        <v>2.1459999999999999</v>
      </c>
      <c r="G11" s="40"/>
      <c r="H11" s="40"/>
      <c r="I11" s="40"/>
      <c r="J11" s="40"/>
      <c r="K11" s="40"/>
      <c r="L11" s="40"/>
      <c r="M11" s="41"/>
    </row>
    <row r="12" spans="1:13" customFormat="1">
      <c r="A12" s="73"/>
      <c r="B12" s="77"/>
      <c r="C12" s="78" t="s">
        <v>54</v>
      </c>
      <c r="D12" s="79" t="s">
        <v>42</v>
      </c>
      <c r="E12" s="79">
        <v>1.6639999999999999</v>
      </c>
      <c r="F12" s="87">
        <f>F11*E12</f>
        <v>3.5709439999999999</v>
      </c>
      <c r="G12" s="80">
        <v>0</v>
      </c>
      <c r="H12" s="80">
        <f>G12*F12</f>
        <v>0</v>
      </c>
      <c r="I12" s="80"/>
      <c r="J12" s="80"/>
      <c r="K12" s="81"/>
      <c r="L12" s="80"/>
      <c r="M12" s="88">
        <f>L12+J12+H12</f>
        <v>0</v>
      </c>
    </row>
    <row r="13" spans="1:13" customFormat="1">
      <c r="A13" s="73"/>
      <c r="B13" s="82"/>
      <c r="C13" s="78" t="s">
        <v>52</v>
      </c>
      <c r="D13" s="79" t="s">
        <v>53</v>
      </c>
      <c r="E13" s="79">
        <v>0.04</v>
      </c>
      <c r="F13" s="87">
        <f>F11*E13</f>
        <v>8.584E-2</v>
      </c>
      <c r="G13" s="80"/>
      <c r="H13" s="80"/>
      <c r="I13" s="80"/>
      <c r="J13" s="80"/>
      <c r="K13" s="81">
        <v>0</v>
      </c>
      <c r="L13" s="80">
        <f>K13*F13</f>
        <v>0</v>
      </c>
      <c r="M13" s="88">
        <f t="shared" ref="M13" si="0">L13+J13+H13</f>
        <v>0</v>
      </c>
    </row>
    <row r="14" spans="1:13">
      <c r="A14" s="44"/>
      <c r="B14" s="45"/>
      <c r="C14" s="42" t="s">
        <v>31</v>
      </c>
      <c r="D14" s="38"/>
      <c r="E14" s="38"/>
      <c r="F14" s="43"/>
      <c r="G14" s="40"/>
      <c r="H14" s="40"/>
      <c r="I14" s="40"/>
      <c r="J14" s="40"/>
      <c r="K14" s="40"/>
      <c r="L14" s="40"/>
      <c r="M14" s="40"/>
    </row>
    <row r="15" spans="1:13">
      <c r="A15" s="35"/>
      <c r="B15" s="46" t="s">
        <v>68</v>
      </c>
      <c r="C15" s="47" t="s">
        <v>43</v>
      </c>
      <c r="D15" s="38" t="s">
        <v>32</v>
      </c>
      <c r="E15" s="48">
        <v>1</v>
      </c>
      <c r="F15" s="48">
        <f>F11*E15</f>
        <v>2.1459999999999999</v>
      </c>
      <c r="G15" s="40"/>
      <c r="H15" s="40"/>
      <c r="I15" s="40">
        <v>0</v>
      </c>
      <c r="J15" s="40">
        <f>I15*F15</f>
        <v>0</v>
      </c>
      <c r="K15" s="40"/>
      <c r="L15" s="40"/>
      <c r="M15" s="40">
        <f t="shared" ref="M15" si="1">L15+J15+H15</f>
        <v>0</v>
      </c>
    </row>
    <row r="16" spans="1:13">
      <c r="A16" s="35"/>
      <c r="B16" s="46"/>
      <c r="C16" s="47" t="s">
        <v>55</v>
      </c>
      <c r="D16" s="38" t="s">
        <v>53</v>
      </c>
      <c r="E16" s="62">
        <v>8.1000000000000003E-2</v>
      </c>
      <c r="F16" s="48">
        <f>F11*E16</f>
        <v>0.17382600000000001</v>
      </c>
      <c r="G16" s="40"/>
      <c r="H16" s="40"/>
      <c r="I16" s="40">
        <v>0</v>
      </c>
      <c r="J16" s="40">
        <f>I16*F16</f>
        <v>0</v>
      </c>
      <c r="K16" s="40"/>
      <c r="L16" s="40"/>
      <c r="M16" s="40">
        <f t="shared" ref="M16" si="2">L16+J16+H16</f>
        <v>0</v>
      </c>
    </row>
    <row r="17" spans="1:13">
      <c r="A17" s="35">
        <v>2</v>
      </c>
      <c r="B17" s="67" t="s">
        <v>56</v>
      </c>
      <c r="C17" s="36" t="s">
        <v>46</v>
      </c>
      <c r="D17" s="37" t="s">
        <v>32</v>
      </c>
      <c r="E17" s="38"/>
      <c r="F17" s="76">
        <f>139.6-F23-F29</f>
        <v>6.5113000000000056</v>
      </c>
      <c r="G17" s="40"/>
      <c r="H17" s="40"/>
      <c r="I17" s="40"/>
      <c r="J17" s="40"/>
      <c r="K17" s="40"/>
      <c r="L17" s="40"/>
      <c r="M17" s="40"/>
    </row>
    <row r="18" spans="1:13" customFormat="1">
      <c r="A18" s="73"/>
      <c r="B18" s="77"/>
      <c r="C18" s="78" t="s">
        <v>54</v>
      </c>
      <c r="D18" s="79" t="s">
        <v>42</v>
      </c>
      <c r="E18" s="79">
        <v>1.68</v>
      </c>
      <c r="F18" s="80">
        <f>F17*E18</f>
        <v>10.938984000000008</v>
      </c>
      <c r="G18" s="80">
        <v>0</v>
      </c>
      <c r="H18" s="80">
        <f>G18*F18</f>
        <v>0</v>
      </c>
      <c r="I18" s="80"/>
      <c r="J18" s="80"/>
      <c r="K18" s="81"/>
      <c r="L18" s="80"/>
      <c r="M18" s="88">
        <f>L18+J18+H18</f>
        <v>0</v>
      </c>
    </row>
    <row r="19" spans="1:13" customFormat="1">
      <c r="A19" s="73"/>
      <c r="B19" s="82"/>
      <c r="C19" s="78" t="s">
        <v>52</v>
      </c>
      <c r="D19" s="79" t="s">
        <v>53</v>
      </c>
      <c r="E19" s="79">
        <v>4.48E-2</v>
      </c>
      <c r="F19" s="80">
        <f>F17*E19</f>
        <v>0.29170624000000023</v>
      </c>
      <c r="G19" s="80"/>
      <c r="H19" s="80"/>
      <c r="I19" s="80"/>
      <c r="J19" s="80"/>
      <c r="K19" s="81">
        <v>0</v>
      </c>
      <c r="L19" s="80">
        <f>K19*F19</f>
        <v>0</v>
      </c>
      <c r="M19" s="88">
        <f t="shared" ref="M19" si="3">L19+J19+H19</f>
        <v>0</v>
      </c>
    </row>
    <row r="20" spans="1:13">
      <c r="A20" s="44"/>
      <c r="B20" s="45"/>
      <c r="C20" s="42" t="s">
        <v>31</v>
      </c>
      <c r="D20" s="38"/>
      <c r="E20" s="38"/>
      <c r="F20" s="43"/>
      <c r="G20" s="40"/>
      <c r="H20" s="40"/>
      <c r="I20" s="40"/>
      <c r="J20" s="40"/>
      <c r="K20" s="40"/>
      <c r="L20" s="40"/>
      <c r="M20" s="40"/>
    </row>
    <row r="21" spans="1:13">
      <c r="A21" s="35"/>
      <c r="B21" s="46" t="s">
        <v>68</v>
      </c>
      <c r="C21" s="47" t="s">
        <v>43</v>
      </c>
      <c r="D21" s="38" t="s">
        <v>32</v>
      </c>
      <c r="E21" s="48">
        <v>1</v>
      </c>
      <c r="F21" s="48">
        <f>F17*E21</f>
        <v>6.5113000000000056</v>
      </c>
      <c r="G21" s="40"/>
      <c r="H21" s="40"/>
      <c r="I21" s="40">
        <v>0</v>
      </c>
      <c r="J21" s="40">
        <f>I21*F21</f>
        <v>0</v>
      </c>
      <c r="K21" s="40"/>
      <c r="L21" s="40"/>
      <c r="M21" s="40">
        <f t="shared" ref="M21:M22" si="4">L21+J21+H21</f>
        <v>0</v>
      </c>
    </row>
    <row r="22" spans="1:13">
      <c r="A22" s="35"/>
      <c r="B22" s="46"/>
      <c r="C22" s="47" t="s">
        <v>55</v>
      </c>
      <c r="D22" s="38" t="s">
        <v>53</v>
      </c>
      <c r="E22" s="62">
        <v>0.157</v>
      </c>
      <c r="F22" s="48">
        <f>F17*E22</f>
        <v>1.0222741000000009</v>
      </c>
      <c r="G22" s="40"/>
      <c r="H22" s="40"/>
      <c r="I22" s="40">
        <v>0</v>
      </c>
      <c r="J22" s="40">
        <f>I22*F22</f>
        <v>0</v>
      </c>
      <c r="K22" s="40"/>
      <c r="L22" s="40"/>
      <c r="M22" s="40">
        <f t="shared" si="4"/>
        <v>0</v>
      </c>
    </row>
    <row r="23" spans="1:13" ht="38.25">
      <c r="A23" s="35" t="s">
        <v>65</v>
      </c>
      <c r="B23" s="67" t="s">
        <v>56</v>
      </c>
      <c r="C23" s="36" t="s">
        <v>63</v>
      </c>
      <c r="D23" s="37" t="s">
        <v>32</v>
      </c>
      <c r="E23" s="38"/>
      <c r="F23" s="76">
        <f>(1.6+1.3)/2*1.3+(2.15+1.98)/2*1.1+(1.42+1.65)/2*1.12</f>
        <v>5.8757000000000001</v>
      </c>
      <c r="G23" s="40"/>
      <c r="H23" s="40"/>
      <c r="I23" s="40"/>
      <c r="J23" s="40"/>
      <c r="K23" s="40"/>
      <c r="L23" s="40"/>
      <c r="M23" s="40"/>
    </row>
    <row r="24" spans="1:13" customFormat="1">
      <c r="A24" s="73"/>
      <c r="B24" s="77"/>
      <c r="C24" s="78" t="s">
        <v>54</v>
      </c>
      <c r="D24" s="79" t="s">
        <v>42</v>
      </c>
      <c r="E24" s="79">
        <v>1.68</v>
      </c>
      <c r="F24" s="80">
        <f>F23*E24</f>
        <v>9.8711760000000002</v>
      </c>
      <c r="G24" s="80">
        <v>0</v>
      </c>
      <c r="H24" s="80">
        <f>G24*F24</f>
        <v>0</v>
      </c>
      <c r="I24" s="80"/>
      <c r="J24" s="80"/>
      <c r="K24" s="81"/>
      <c r="L24" s="80"/>
      <c r="M24" s="88">
        <f>L24+J24+H24</f>
        <v>0</v>
      </c>
    </row>
    <row r="25" spans="1:13" customFormat="1">
      <c r="A25" s="73"/>
      <c r="B25" s="82"/>
      <c r="C25" s="78" t="s">
        <v>52</v>
      </c>
      <c r="D25" s="79" t="s">
        <v>53</v>
      </c>
      <c r="E25" s="79">
        <v>4.48E-2</v>
      </c>
      <c r="F25" s="80">
        <f>F23*E25</f>
        <v>0.26323136000000003</v>
      </c>
      <c r="G25" s="80"/>
      <c r="H25" s="80"/>
      <c r="I25" s="80"/>
      <c r="J25" s="80"/>
      <c r="K25" s="81">
        <v>0</v>
      </c>
      <c r="L25" s="80">
        <f>K25*F25</f>
        <v>0</v>
      </c>
      <c r="M25" s="88">
        <f t="shared" ref="M25" si="5">L25+J25+H25</f>
        <v>0</v>
      </c>
    </row>
    <row r="26" spans="1:13">
      <c r="A26" s="44"/>
      <c r="B26" s="45"/>
      <c r="C26" s="42" t="s">
        <v>31</v>
      </c>
      <c r="D26" s="38"/>
      <c r="E26" s="38"/>
      <c r="F26" s="43"/>
      <c r="G26" s="40"/>
      <c r="H26" s="40"/>
      <c r="I26" s="40"/>
      <c r="J26" s="40"/>
      <c r="K26" s="40"/>
      <c r="L26" s="40"/>
      <c r="M26" s="40"/>
    </row>
    <row r="27" spans="1:13">
      <c r="A27" s="35"/>
      <c r="B27" s="46" t="s">
        <v>68</v>
      </c>
      <c r="C27" s="47" t="s">
        <v>43</v>
      </c>
      <c r="D27" s="38" t="s">
        <v>32</v>
      </c>
      <c r="E27" s="48">
        <v>1</v>
      </c>
      <c r="F27" s="48">
        <f>F23*E27</f>
        <v>5.8757000000000001</v>
      </c>
      <c r="G27" s="40"/>
      <c r="H27" s="40"/>
      <c r="I27" s="40">
        <v>0</v>
      </c>
      <c r="J27" s="40">
        <f>I27*F27</f>
        <v>0</v>
      </c>
      <c r="K27" s="40"/>
      <c r="L27" s="40"/>
      <c r="M27" s="40">
        <f t="shared" ref="M27:M28" si="6">L27+J27+H27</f>
        <v>0</v>
      </c>
    </row>
    <row r="28" spans="1:13">
      <c r="A28" s="35"/>
      <c r="B28" s="46"/>
      <c r="C28" s="47" t="s">
        <v>55</v>
      </c>
      <c r="D28" s="38" t="s">
        <v>53</v>
      </c>
      <c r="E28" s="62">
        <v>0.157</v>
      </c>
      <c r="F28" s="48">
        <f>F23*E28</f>
        <v>0.92248490000000005</v>
      </c>
      <c r="G28" s="40"/>
      <c r="H28" s="40"/>
      <c r="I28" s="40">
        <v>0</v>
      </c>
      <c r="J28" s="40">
        <f>I28*F28</f>
        <v>0</v>
      </c>
      <c r="K28" s="40"/>
      <c r="L28" s="40"/>
      <c r="M28" s="40">
        <f t="shared" si="6"/>
        <v>0</v>
      </c>
    </row>
    <row r="29" spans="1:13" ht="38.25">
      <c r="A29" s="35" t="s">
        <v>66</v>
      </c>
      <c r="B29" s="67" t="s">
        <v>56</v>
      </c>
      <c r="C29" s="36" t="s">
        <v>64</v>
      </c>
      <c r="D29" s="37" t="s">
        <v>32</v>
      </c>
      <c r="E29" s="38"/>
      <c r="F29" s="76">
        <f>67.06+60.153</f>
        <v>127.21299999999999</v>
      </c>
      <c r="G29" s="40"/>
      <c r="H29" s="40"/>
      <c r="I29" s="40"/>
      <c r="J29" s="40"/>
      <c r="K29" s="40"/>
      <c r="L29" s="40"/>
      <c r="M29" s="40"/>
    </row>
    <row r="30" spans="1:13" customFormat="1">
      <c r="A30" s="73"/>
      <c r="B30" s="77"/>
      <c r="C30" s="78" t="s">
        <v>54</v>
      </c>
      <c r="D30" s="79" t="s">
        <v>42</v>
      </c>
      <c r="E30" s="79">
        <v>1.68</v>
      </c>
      <c r="F30" s="80">
        <f>F29*E30</f>
        <v>213.71784</v>
      </c>
      <c r="G30" s="80">
        <v>0</v>
      </c>
      <c r="H30" s="80">
        <f>G30*F30</f>
        <v>0</v>
      </c>
      <c r="I30" s="80"/>
      <c r="J30" s="80"/>
      <c r="K30" s="81"/>
      <c r="L30" s="80"/>
      <c r="M30" s="88">
        <f>L30+J30+H30</f>
        <v>0</v>
      </c>
    </row>
    <row r="31" spans="1:13" customFormat="1">
      <c r="A31" s="73"/>
      <c r="B31" s="82"/>
      <c r="C31" s="78" t="s">
        <v>52</v>
      </c>
      <c r="D31" s="79" t="s">
        <v>53</v>
      </c>
      <c r="E31" s="79">
        <v>4.48E-2</v>
      </c>
      <c r="F31" s="80">
        <f>F29*E31</f>
        <v>5.6991423999999995</v>
      </c>
      <c r="G31" s="80"/>
      <c r="H31" s="80"/>
      <c r="I31" s="80"/>
      <c r="J31" s="80"/>
      <c r="K31" s="81">
        <v>0</v>
      </c>
      <c r="L31" s="80">
        <f>K31*F31</f>
        <v>0</v>
      </c>
      <c r="M31" s="88">
        <f t="shared" ref="M31" si="7">L31+J31+H31</f>
        <v>0</v>
      </c>
    </row>
    <row r="32" spans="1:13">
      <c r="A32" s="44"/>
      <c r="B32" s="45"/>
      <c r="C32" s="42" t="s">
        <v>31</v>
      </c>
      <c r="D32" s="38"/>
      <c r="E32" s="38"/>
      <c r="F32" s="43"/>
      <c r="G32" s="40"/>
      <c r="H32" s="40"/>
      <c r="I32" s="40"/>
      <c r="J32" s="40"/>
      <c r="K32" s="40"/>
      <c r="L32" s="40"/>
      <c r="M32" s="40"/>
    </row>
    <row r="33" spans="1:13">
      <c r="A33" s="35"/>
      <c r="B33" s="46" t="s">
        <v>68</v>
      </c>
      <c r="C33" s="47" t="s">
        <v>43</v>
      </c>
      <c r="D33" s="38" t="s">
        <v>32</v>
      </c>
      <c r="E33" s="48">
        <v>1</v>
      </c>
      <c r="F33" s="48">
        <f>F29*E33</f>
        <v>127.21299999999999</v>
      </c>
      <c r="G33" s="40"/>
      <c r="H33" s="40"/>
      <c r="I33" s="40">
        <v>0</v>
      </c>
      <c r="J33" s="40">
        <f>I33*F33</f>
        <v>0</v>
      </c>
      <c r="K33" s="40"/>
      <c r="L33" s="40"/>
      <c r="M33" s="40">
        <f t="shared" ref="M33:M34" si="8">L33+J33+H33</f>
        <v>0</v>
      </c>
    </row>
    <row r="34" spans="1:13">
      <c r="A34" s="35"/>
      <c r="B34" s="46"/>
      <c r="C34" s="47" t="s">
        <v>55</v>
      </c>
      <c r="D34" s="38" t="s">
        <v>53</v>
      </c>
      <c r="E34" s="62">
        <v>0.157</v>
      </c>
      <c r="F34" s="48">
        <f>F29*E34</f>
        <v>19.972441</v>
      </c>
      <c r="G34" s="40"/>
      <c r="H34" s="40"/>
      <c r="I34" s="40">
        <v>0</v>
      </c>
      <c r="J34" s="40">
        <f>I34*F34</f>
        <v>0</v>
      </c>
      <c r="K34" s="40"/>
      <c r="L34" s="40"/>
      <c r="M34" s="40">
        <f t="shared" si="8"/>
        <v>0</v>
      </c>
    </row>
    <row r="35" spans="1:13">
      <c r="A35" s="35">
        <v>3</v>
      </c>
      <c r="B35" s="67" t="s">
        <v>57</v>
      </c>
      <c r="C35" s="36" t="s">
        <v>47</v>
      </c>
      <c r="D35" s="37" t="s">
        <v>32</v>
      </c>
      <c r="E35" s="38"/>
      <c r="F35" s="76">
        <v>1.198</v>
      </c>
      <c r="G35" s="40"/>
      <c r="H35" s="40"/>
      <c r="I35" s="40"/>
      <c r="J35" s="40"/>
      <c r="K35" s="40"/>
      <c r="L35" s="40"/>
      <c r="M35" s="40"/>
    </row>
    <row r="36" spans="1:13" customFormat="1">
      <c r="A36" s="73"/>
      <c r="B36" s="77"/>
      <c r="C36" s="78" t="s">
        <v>54</v>
      </c>
      <c r="D36" s="79" t="s">
        <v>42</v>
      </c>
      <c r="E36" s="79">
        <v>1.76</v>
      </c>
      <c r="F36" s="87">
        <f>F35*E36</f>
        <v>2.1084800000000001</v>
      </c>
      <c r="G36" s="80">
        <v>0</v>
      </c>
      <c r="H36" s="80">
        <f>G36*F36</f>
        <v>0</v>
      </c>
      <c r="I36" s="80"/>
      <c r="J36" s="80"/>
      <c r="K36" s="81"/>
      <c r="L36" s="80"/>
      <c r="M36" s="88">
        <f>L36+J36+H36</f>
        <v>0</v>
      </c>
    </row>
    <row r="37" spans="1:13" customFormat="1">
      <c r="A37" s="73"/>
      <c r="B37" s="82"/>
      <c r="C37" s="78" t="s">
        <v>52</v>
      </c>
      <c r="D37" s="79" t="s">
        <v>53</v>
      </c>
      <c r="E37" s="79">
        <v>0.28799999999999998</v>
      </c>
      <c r="F37" s="87">
        <f>F35*E37</f>
        <v>0.34502399999999994</v>
      </c>
      <c r="G37" s="80"/>
      <c r="H37" s="80"/>
      <c r="I37" s="80"/>
      <c r="J37" s="80"/>
      <c r="K37" s="81">
        <v>0</v>
      </c>
      <c r="L37" s="80">
        <f>K37*F37</f>
        <v>0</v>
      </c>
      <c r="M37" s="88">
        <f t="shared" ref="M37" si="9">L37+J37+H37</f>
        <v>0</v>
      </c>
    </row>
    <row r="38" spans="1:13">
      <c r="A38" s="44"/>
      <c r="B38" s="45"/>
      <c r="C38" s="42" t="s">
        <v>31</v>
      </c>
      <c r="D38" s="38"/>
      <c r="E38" s="38"/>
      <c r="F38" s="43"/>
      <c r="G38" s="40"/>
      <c r="H38" s="40"/>
      <c r="I38" s="40"/>
      <c r="J38" s="40"/>
      <c r="K38" s="40"/>
      <c r="L38" s="40"/>
      <c r="M38" s="40"/>
    </row>
    <row r="39" spans="1:13">
      <c r="A39" s="35"/>
      <c r="B39" s="46" t="s">
        <v>68</v>
      </c>
      <c r="C39" s="47" t="s">
        <v>44</v>
      </c>
      <c r="D39" s="38" t="s">
        <v>32</v>
      </c>
      <c r="E39" s="48">
        <v>1</v>
      </c>
      <c r="F39" s="62">
        <f>F35*E39</f>
        <v>1.198</v>
      </c>
      <c r="G39" s="40"/>
      <c r="H39" s="40"/>
      <c r="I39" s="40">
        <v>0</v>
      </c>
      <c r="J39" s="40">
        <f>I39*F39</f>
        <v>0</v>
      </c>
      <c r="K39" s="40"/>
      <c r="L39" s="40"/>
      <c r="M39" s="40">
        <f t="shared" ref="M39:M40" si="10">L39+J39+H39</f>
        <v>0</v>
      </c>
    </row>
    <row r="40" spans="1:13">
      <c r="A40" s="35"/>
      <c r="B40" s="46"/>
      <c r="C40" s="47" t="s">
        <v>55</v>
      </c>
      <c r="D40" s="38" t="s">
        <v>53</v>
      </c>
      <c r="E40" s="62">
        <v>0.37</v>
      </c>
      <c r="F40" s="48">
        <f>F35*E40</f>
        <v>0.44325999999999999</v>
      </c>
      <c r="G40" s="40"/>
      <c r="H40" s="40"/>
      <c r="I40" s="40">
        <v>0</v>
      </c>
      <c r="J40" s="40">
        <f>I40*F40</f>
        <v>0</v>
      </c>
      <c r="K40" s="40"/>
      <c r="L40" s="40"/>
      <c r="M40" s="40">
        <f t="shared" si="10"/>
        <v>0</v>
      </c>
    </row>
    <row r="41" spans="1:13" customFormat="1" ht="27">
      <c r="A41" s="73">
        <v>4</v>
      </c>
      <c r="B41" s="84" t="s">
        <v>58</v>
      </c>
      <c r="C41" s="69" t="s">
        <v>49</v>
      </c>
      <c r="D41" s="85" t="s">
        <v>36</v>
      </c>
      <c r="E41" s="83"/>
      <c r="F41" s="86">
        <v>2.7473999999999998</v>
      </c>
      <c r="G41" s="80"/>
      <c r="H41" s="80"/>
      <c r="I41" s="80"/>
      <c r="J41" s="80"/>
      <c r="K41" s="80"/>
      <c r="L41" s="80"/>
      <c r="M41" s="88"/>
    </row>
    <row r="42" spans="1:13" customFormat="1">
      <c r="A42" s="73"/>
      <c r="B42" s="77" t="s">
        <v>50</v>
      </c>
      <c r="C42" s="78" t="s">
        <v>30</v>
      </c>
      <c r="D42" s="79" t="s">
        <v>42</v>
      </c>
      <c r="E42" s="79">
        <v>13.224</v>
      </c>
      <c r="F42" s="80">
        <f>F41*E42</f>
        <v>36.331617600000001</v>
      </c>
      <c r="G42" s="80">
        <v>0</v>
      </c>
      <c r="H42" s="80">
        <f>G42*F42</f>
        <v>0</v>
      </c>
      <c r="I42" s="80"/>
      <c r="J42" s="80"/>
      <c r="K42" s="80"/>
      <c r="L42" s="80"/>
      <c r="M42" s="88">
        <f>L42+J42+H42</f>
        <v>0</v>
      </c>
    </row>
    <row r="43" spans="1:13" customFormat="1" ht="27">
      <c r="A43" s="73">
        <v>5</v>
      </c>
      <c r="B43" s="84" t="s">
        <v>58</v>
      </c>
      <c r="C43" s="69" t="s">
        <v>59</v>
      </c>
      <c r="D43" s="85" t="s">
        <v>36</v>
      </c>
      <c r="E43" s="83"/>
      <c r="F43" s="86">
        <f>F41</f>
        <v>2.7473999999999998</v>
      </c>
      <c r="G43" s="80"/>
      <c r="H43" s="80"/>
      <c r="I43" s="80"/>
      <c r="J43" s="80"/>
      <c r="K43" s="80"/>
      <c r="L43" s="80"/>
      <c r="M43" s="88"/>
    </row>
    <row r="44" spans="1:13" customFormat="1">
      <c r="A44" s="73"/>
      <c r="B44" s="77" t="s">
        <v>50</v>
      </c>
      <c r="C44" s="78" t="s">
        <v>30</v>
      </c>
      <c r="D44" s="79" t="s">
        <v>42</v>
      </c>
      <c r="E44" s="79">
        <v>2.9424000000000001</v>
      </c>
      <c r="F44" s="80">
        <f>F43*E44</f>
        <v>8.0839497599999994</v>
      </c>
      <c r="G44" s="80">
        <v>0</v>
      </c>
      <c r="H44" s="80">
        <f>G44*F44</f>
        <v>0</v>
      </c>
      <c r="I44" s="80"/>
      <c r="J44" s="80"/>
      <c r="K44" s="80"/>
      <c r="L44" s="80"/>
      <c r="M44" s="88">
        <f>L44+J44+H44</f>
        <v>0</v>
      </c>
    </row>
    <row r="45" spans="1:13" customFormat="1" ht="27">
      <c r="A45" s="73">
        <v>6</v>
      </c>
      <c r="B45" s="84" t="s">
        <v>58</v>
      </c>
      <c r="C45" s="69" t="s">
        <v>60</v>
      </c>
      <c r="D45" s="85" t="s">
        <v>36</v>
      </c>
      <c r="E45" s="83"/>
      <c r="F45" s="86">
        <v>2.7173600000000002</v>
      </c>
      <c r="G45" s="80"/>
      <c r="H45" s="80"/>
      <c r="I45" s="80"/>
      <c r="J45" s="80"/>
      <c r="K45" s="80"/>
      <c r="L45" s="80"/>
      <c r="M45" s="88"/>
    </row>
    <row r="46" spans="1:13" customFormat="1">
      <c r="A46" s="73"/>
      <c r="B46" s="77" t="s">
        <v>50</v>
      </c>
      <c r="C46" s="78" t="s">
        <v>30</v>
      </c>
      <c r="D46" s="79" t="s">
        <v>42</v>
      </c>
      <c r="E46" s="79">
        <v>2.9424000000000001</v>
      </c>
      <c r="F46" s="80">
        <f>F45*E46</f>
        <v>7.9955600640000011</v>
      </c>
      <c r="G46" s="80">
        <v>0</v>
      </c>
      <c r="H46" s="80">
        <f>G46*F46</f>
        <v>0</v>
      </c>
      <c r="I46" s="80"/>
      <c r="J46" s="80"/>
      <c r="K46" s="80"/>
      <c r="L46" s="80"/>
      <c r="M46" s="88">
        <f>L46+J46+H46</f>
        <v>0</v>
      </c>
    </row>
    <row r="47" spans="1:13" customFormat="1" ht="27">
      <c r="A47" s="73">
        <v>5</v>
      </c>
      <c r="B47" s="84" t="s">
        <v>40</v>
      </c>
      <c r="C47" s="69" t="s">
        <v>61</v>
      </c>
      <c r="D47" s="85" t="s">
        <v>36</v>
      </c>
      <c r="E47" s="83"/>
      <c r="F47" s="86">
        <v>2.7173660000000002</v>
      </c>
      <c r="G47" s="80"/>
      <c r="H47" s="80"/>
      <c r="I47" s="80"/>
      <c r="J47" s="80"/>
      <c r="K47" s="80"/>
      <c r="L47" s="80"/>
      <c r="M47" s="88"/>
    </row>
    <row r="48" spans="1:13" customFormat="1">
      <c r="A48" s="73"/>
      <c r="B48" s="77" t="s">
        <v>50</v>
      </c>
      <c r="C48" s="78" t="s">
        <v>30</v>
      </c>
      <c r="D48" s="79" t="s">
        <v>42</v>
      </c>
      <c r="E48" s="79">
        <v>10.9392</v>
      </c>
      <c r="F48" s="80">
        <f>F47*E48</f>
        <v>29.725810147200001</v>
      </c>
      <c r="G48" s="80">
        <v>0</v>
      </c>
      <c r="H48" s="80">
        <f>G48*F48</f>
        <v>0</v>
      </c>
      <c r="I48" s="80"/>
      <c r="J48" s="80"/>
      <c r="K48" s="80"/>
      <c r="L48" s="80"/>
      <c r="M48" s="88">
        <f>L48+J48+H48</f>
        <v>0</v>
      </c>
    </row>
    <row r="49" spans="1:16">
      <c r="A49" s="35"/>
      <c r="B49" s="67"/>
      <c r="C49" s="36"/>
      <c r="D49" s="37"/>
      <c r="E49" s="38"/>
      <c r="F49" s="39"/>
      <c r="G49" s="40"/>
      <c r="H49" s="40"/>
      <c r="I49" s="40"/>
      <c r="J49" s="40"/>
      <c r="K49" s="40"/>
      <c r="L49" s="40"/>
      <c r="M49" s="40"/>
    </row>
    <row r="50" spans="1:16">
      <c r="A50" s="50"/>
      <c r="B50" s="63"/>
      <c r="C50" s="64" t="s">
        <v>33</v>
      </c>
      <c r="D50" s="65"/>
      <c r="E50" s="65"/>
      <c r="F50" s="66"/>
      <c r="G50" s="51"/>
      <c r="H50" s="52">
        <f>SUM(H12:H49)</f>
        <v>0</v>
      </c>
      <c r="I50" s="52"/>
      <c r="J50" s="52">
        <f>SUM(J12:J49)</f>
        <v>0</v>
      </c>
      <c r="K50" s="52"/>
      <c r="L50" s="52">
        <f>SUM(L12:L49)</f>
        <v>0</v>
      </c>
      <c r="M50" s="52">
        <f>SUM(M12:M49)</f>
        <v>0</v>
      </c>
      <c r="P50" s="49"/>
    </row>
    <row r="51" spans="1:16">
      <c r="A51" s="53"/>
      <c r="B51" s="54"/>
      <c r="C51" s="55" t="s">
        <v>37</v>
      </c>
      <c r="D51" s="70">
        <v>0.05</v>
      </c>
      <c r="E51" s="68"/>
      <c r="F51" s="68"/>
      <c r="G51" s="68"/>
      <c r="H51" s="68"/>
      <c r="I51" s="68"/>
      <c r="J51" s="68"/>
      <c r="K51" s="68"/>
      <c r="L51" s="68">
        <f>J50*D51</f>
        <v>0</v>
      </c>
      <c r="M51" s="68">
        <f>L51</f>
        <v>0</v>
      </c>
    </row>
    <row r="52" spans="1:16">
      <c r="A52" s="53"/>
      <c r="B52" s="53"/>
      <c r="C52" s="57" t="s">
        <v>5</v>
      </c>
      <c r="D52" s="53"/>
      <c r="E52" s="56"/>
      <c r="F52" s="56"/>
      <c r="G52" s="56"/>
      <c r="H52" s="56"/>
      <c r="I52" s="56"/>
      <c r="J52" s="56"/>
      <c r="K52" s="56"/>
      <c r="L52" s="56"/>
      <c r="M52" s="56">
        <f>M51+M50</f>
        <v>0</v>
      </c>
    </row>
    <row r="53" spans="1:16">
      <c r="A53" s="53"/>
      <c r="B53" s="54"/>
      <c r="C53" s="55" t="s">
        <v>39</v>
      </c>
      <c r="D53" s="70">
        <v>0.1</v>
      </c>
      <c r="E53" s="68"/>
      <c r="F53" s="68"/>
      <c r="G53" s="68"/>
      <c r="H53" s="68"/>
      <c r="I53" s="68"/>
      <c r="J53" s="68"/>
      <c r="K53" s="68"/>
      <c r="L53" s="68"/>
      <c r="M53" s="68">
        <f>M52*D53</f>
        <v>0</v>
      </c>
      <c r="O53" s="1" t="s">
        <v>67</v>
      </c>
    </row>
    <row r="54" spans="1:16">
      <c r="A54" s="53"/>
      <c r="B54" s="53"/>
      <c r="C54" s="57" t="s">
        <v>5</v>
      </c>
      <c r="D54" s="53"/>
      <c r="E54" s="56"/>
      <c r="F54" s="56"/>
      <c r="G54" s="56"/>
      <c r="H54" s="56"/>
      <c r="I54" s="56"/>
      <c r="J54" s="56"/>
      <c r="K54" s="56"/>
      <c r="L54" s="56"/>
      <c r="M54" s="56">
        <f>M53+M52</f>
        <v>0</v>
      </c>
    </row>
    <row r="55" spans="1:16">
      <c r="A55" s="53"/>
      <c r="B55" s="54"/>
      <c r="C55" s="55" t="s">
        <v>38</v>
      </c>
      <c r="D55" s="70">
        <v>0.08</v>
      </c>
      <c r="E55" s="68"/>
      <c r="F55" s="68"/>
      <c r="G55" s="68"/>
      <c r="H55" s="68"/>
      <c r="I55" s="68"/>
      <c r="J55" s="68"/>
      <c r="K55" s="68"/>
      <c r="L55" s="68"/>
      <c r="M55" s="68">
        <f>M54*D55</f>
        <v>0</v>
      </c>
    </row>
    <row r="56" spans="1:16">
      <c r="A56" s="53"/>
      <c r="B56" s="53"/>
      <c r="C56" s="57" t="s">
        <v>5</v>
      </c>
      <c r="D56" s="53"/>
      <c r="E56" s="56"/>
      <c r="F56" s="56"/>
      <c r="G56" s="56"/>
      <c r="H56" s="56"/>
      <c r="I56" s="56"/>
      <c r="J56" s="56"/>
      <c r="K56" s="56"/>
      <c r="L56" s="56"/>
      <c r="M56" s="56">
        <f>M55+M54</f>
        <v>0</v>
      </c>
    </row>
    <row r="57" spans="1:16">
      <c r="A57" s="53"/>
      <c r="B57" s="53"/>
      <c r="C57" s="55" t="s">
        <v>62</v>
      </c>
      <c r="D57" s="70">
        <v>0.02</v>
      </c>
      <c r="E57" s="56"/>
      <c r="F57" s="56"/>
      <c r="G57" s="56"/>
      <c r="H57" s="56"/>
      <c r="I57" s="56"/>
      <c r="J57" s="56"/>
      <c r="K57" s="56"/>
      <c r="L57" s="56"/>
      <c r="M57" s="56">
        <f>H50*D57</f>
        <v>0</v>
      </c>
    </row>
    <row r="58" spans="1:16">
      <c r="A58" s="53"/>
      <c r="B58" s="53"/>
      <c r="C58" s="57"/>
      <c r="D58" s="53"/>
      <c r="E58" s="56"/>
      <c r="F58" s="56"/>
      <c r="G58" s="56"/>
      <c r="H58" s="56"/>
      <c r="I58" s="56"/>
      <c r="J58" s="56"/>
      <c r="K58" s="56"/>
      <c r="L58" s="56"/>
      <c r="M58" s="56">
        <f>M57+M56</f>
        <v>0</v>
      </c>
    </row>
    <row r="59" spans="1:16">
      <c r="A59" s="53"/>
      <c r="B59" s="54"/>
      <c r="C59" s="55" t="s">
        <v>48</v>
      </c>
      <c r="D59" s="70">
        <v>0.05</v>
      </c>
      <c r="E59" s="68"/>
      <c r="F59" s="68"/>
      <c r="G59" s="68"/>
      <c r="H59" s="68"/>
      <c r="I59" s="68"/>
      <c r="J59" s="68"/>
      <c r="K59" s="68"/>
      <c r="L59" s="68"/>
      <c r="M59" s="68">
        <f>M58*D59</f>
        <v>0</v>
      </c>
    </row>
    <row r="60" spans="1:16">
      <c r="A60" s="53"/>
      <c r="B60" s="53"/>
      <c r="C60" s="57" t="s">
        <v>5</v>
      </c>
      <c r="D60" s="53"/>
      <c r="E60" s="56"/>
      <c r="F60" s="56"/>
      <c r="G60" s="56"/>
      <c r="H60" s="56"/>
      <c r="I60" s="56"/>
      <c r="J60" s="56"/>
      <c r="K60" s="56"/>
      <c r="L60" s="56"/>
      <c r="M60" s="56">
        <f>M59+M58</f>
        <v>0</v>
      </c>
    </row>
    <row r="61" spans="1:16">
      <c r="A61" s="53"/>
      <c r="B61" s="54"/>
      <c r="C61" s="55" t="s">
        <v>34</v>
      </c>
      <c r="D61" s="70">
        <v>0.18</v>
      </c>
      <c r="E61" s="68"/>
      <c r="F61" s="68"/>
      <c r="G61" s="68"/>
      <c r="H61" s="68"/>
      <c r="I61" s="68"/>
      <c r="J61" s="68"/>
      <c r="K61" s="68"/>
      <c r="L61" s="68"/>
      <c r="M61" s="68">
        <f>M60*D61</f>
        <v>0</v>
      </c>
    </row>
    <row r="62" spans="1:16">
      <c r="A62" s="53"/>
      <c r="B62" s="53"/>
      <c r="C62" s="57" t="s">
        <v>5</v>
      </c>
      <c r="D62" s="53"/>
      <c r="E62" s="56"/>
      <c r="F62" s="56"/>
      <c r="G62" s="56"/>
      <c r="H62" s="56"/>
      <c r="I62" s="56"/>
      <c r="J62" s="56"/>
      <c r="K62" s="56"/>
      <c r="L62" s="56"/>
      <c r="M62" s="56">
        <f>M61+M60</f>
        <v>0</v>
      </c>
    </row>
    <row r="63" spans="1:16">
      <c r="C63" s="75"/>
    </row>
    <row r="64" spans="1:16">
      <c r="C64" s="74"/>
      <c r="D64" s="71"/>
      <c r="E64" s="71"/>
      <c r="F64" s="71"/>
    </row>
    <row r="65" spans="3:3">
      <c r="C65" s="2"/>
    </row>
    <row r="66" spans="3:3">
      <c r="C66" s="72"/>
    </row>
  </sheetData>
  <protectedRanges>
    <protectedRange sqref="I20 I38 I14 I26 I32" name="Range2_4_1"/>
    <protectedRange sqref="D61 D51 D53 D55 D59 D57" name="Range2_2_1_1"/>
  </protectedRanges>
  <mergeCells count="10">
    <mergeCell ref="K7:L7"/>
    <mergeCell ref="A1:M1"/>
    <mergeCell ref="A2:M2"/>
    <mergeCell ref="A4:M4"/>
    <mergeCell ref="D6:F6"/>
    <mergeCell ref="G6:H7"/>
    <mergeCell ref="I6:J7"/>
    <mergeCell ref="K6:L6"/>
    <mergeCell ref="M6:M9"/>
    <mergeCell ref="D7:F7"/>
  </mergeCells>
  <pageMargins left="0.7" right="0.7" top="0.75" bottom="0.75" header="0.3" footer="0.3"/>
  <pageSetup paperSize="9" scale="64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მინაპაკეტი</vt:lpstr>
      <vt:lpstr>მინაპაკეტი!Print_Area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SCNuser</dc:creator>
  <cp:lastModifiedBy>user</cp:lastModifiedBy>
  <cp:lastPrinted>2021-04-16T10:34:18Z</cp:lastPrinted>
  <dcterms:created xsi:type="dcterms:W3CDTF">2021-04-06T06:45:26Z</dcterms:created>
  <dcterms:modified xsi:type="dcterms:W3CDTF">2021-07-15T08:56:57Z</dcterms:modified>
</cp:coreProperties>
</file>