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480" windowHeight="11640" tabRatio="744"/>
  </bookViews>
  <sheets>
    <sheet name="ხარჯთაღრიცხვა" sheetId="7" r:id="rId1"/>
  </sheets>
  <definedNames>
    <definedName name="_xlnm.Print_Area" localSheetId="0">ხარჯთაღრიცხვა!$A$1:$F$42</definedName>
    <definedName name="_xlnm.Print_Titles" localSheetId="0">ხარჯთაღრიცხვა!$5:$5</definedName>
  </definedNames>
  <calcPr calcId="125725"/>
  <fileRecoveryPr repairLoad="1"/>
</workbook>
</file>

<file path=xl/calcChain.xml><?xml version="1.0" encoding="utf-8"?>
<calcChain xmlns="http://schemas.openxmlformats.org/spreadsheetml/2006/main">
  <c r="D29" i="7"/>
  <c r="D28"/>
  <c r="D20"/>
  <c r="D19"/>
  <c r="D26"/>
  <c r="D24"/>
  <c r="D21"/>
  <c r="D31"/>
  <c r="D30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</calcChain>
</file>

<file path=xl/sharedStrings.xml><?xml version="1.0" encoding="utf-8"?>
<sst xmlns="http://schemas.openxmlformats.org/spreadsheetml/2006/main" count="72" uniqueCount="48">
  <si>
    <t>raodenoba</t>
  </si>
  <si>
    <t>damuSavebuli monakveTis dagva-dasufTaveba</t>
  </si>
  <si>
    <t>l</t>
  </si>
  <si>
    <t>t</t>
  </si>
  <si>
    <t>c</t>
  </si>
  <si>
    <t>#</t>
  </si>
  <si>
    <t>lari</t>
  </si>
  <si>
    <t>samuSaos dasaxeleba</t>
  </si>
  <si>
    <t>ganz. erT</t>
  </si>
  <si>
    <t>erT. fasi</t>
  </si>
  <si>
    <t>mTliani Rirebuleba</t>
  </si>
  <si>
    <t>teqnikuri davaleba (xarjTaRricxva)</t>
  </si>
  <si>
    <t>g.m</t>
  </si>
  <si>
    <t>jami</t>
  </si>
  <si>
    <t>zednadebi xarjebi -  %</t>
  </si>
  <si>
    <t>gegmiuri dagroveba - %</t>
  </si>
  <si>
    <t>dRg - 18 %</t>
  </si>
  <si>
    <t>sul</t>
  </si>
  <si>
    <t>Txevadi bitumis an bitumis emulsiis mosxma</t>
  </si>
  <si>
    <t>Txevadi bitumis mosxma nawiburebze</t>
  </si>
  <si>
    <t>safaris zeda fenis mowyoba wvrilmarcvlovani cxeli a/betoniT sisqiT 4 sm.</t>
  </si>
  <si>
    <t>trotuaris safuZvlis mowyoba frezirebuli a/betonis granulatiT</t>
  </si>
  <si>
    <t>safuZvlis zeda fenis mowyoba fraqciuli RorRis da frezirebuli a/betonis granulatis (30%) nareviT</t>
  </si>
  <si>
    <r>
      <t>m</t>
    </r>
    <r>
      <rPr>
        <vertAlign val="superscript"/>
        <sz val="10"/>
        <rFont val="AcadNusx"/>
      </rPr>
      <t>3</t>
    </r>
  </si>
  <si>
    <r>
      <t>m</t>
    </r>
    <r>
      <rPr>
        <vertAlign val="superscript"/>
        <sz val="10"/>
        <rFont val="AcadNusx"/>
      </rPr>
      <t>2</t>
    </r>
  </si>
  <si>
    <t>dazianebuli a/betonis safaris frezireba</t>
  </si>
  <si>
    <t>dazianebuli a/betonis safaris moxsna pnevmaturi CaquCebiT da datvirTva avtoTviTmclelze</t>
  </si>
  <si>
    <t>arsebuli sakomunikაcio Webis moyvana gzis niSnulze, betonis safuZvelze</t>
  </si>
  <si>
    <t>nawiburebis damuSaveba xerxiT</t>
  </si>
  <si>
    <t>betonis axali bordiurebis (15X30) mowyoba betonis safuZvelze</t>
  </si>
  <si>
    <t>arsebuli bordiurebis montaJi (betoni, bazalti) betonis safuZvelze</t>
  </si>
  <si>
    <t>betonis an kldovani gruntis damuSaveba pnevmaturi CaquCebiT da datvirTva avtoTviTmclelze</t>
  </si>
  <si>
    <t>dazianebuli bordiurebis demontaJi da datvirTva avtoTviTmclelze</t>
  </si>
  <si>
    <t>arakldovani gruntis (an naSali masalis) damuSaveba meqanizmebiT da datvirTva avtoTviTmclelze</t>
  </si>
  <si>
    <t>dazianebuli a/betonis safaris moxsna meqanizmebiT da datvirTva avtoTviTmclelze</t>
  </si>
  <si>
    <t xml:space="preserve">frezirebuli a/betonis transportireba da dasawyobeba Semsyidvelis mier miTiTebul adgilze, zidva 15km-mde </t>
  </si>
  <si>
    <t xml:space="preserve">betonis axali bordiurebis (10X20) mowyoba </t>
  </si>
  <si>
    <t>safaris qveda fenis mowyoba msxvilmarcvlovani forovani cxeli a/betoniT sisqiT 6 sm</t>
  </si>
  <si>
    <t>trotuaris safaris mowyoba qviSovani cxeli a/betoniT sisqiT 3 sm</t>
  </si>
  <si>
    <t>arsebuli (betoni, bazalti) bordiurebis demontaJi pnevmaturi CaquCebiT da dawyoba gverdze Semdgomi gamoyenebiT</t>
  </si>
  <si>
    <t>samSeneblo nagvis da/an gruntis gatana nagavsayrelze 15 km-mde</t>
  </si>
  <si>
    <t>arakldovani gruntis damuSaveba xeliT da datvirTva avtoTviTmclelze</t>
  </si>
  <si>
    <t>q. TbilisSi mixeil mesxis saxelobis lokomotivis stadionis ezos reabilitacia</t>
  </si>
  <si>
    <t>saval nawilze dawyobili rkina-betonis filebis datvirTva a/TviTmclelze meqanizmebiT</t>
  </si>
  <si>
    <t>savali nawilis gamyofi liTonis Robis demontaJi da sagzao samosis mowyobis Semdeg montaJi</t>
  </si>
  <si>
    <t>safuZvlis qveda fenis mowyoba qviSaxreSovani nareviT (0-70mm)</t>
  </si>
  <si>
    <t>arsebuli safuZvlis mosworeba (profilireba) da datkepna</t>
  </si>
  <si>
    <t>gauTvaliswinebeli xarjebi -  3%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</si>
</sst>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theme="1"/>
      <name val="Calibri"/>
      <family val="2"/>
      <scheme val="minor"/>
    </font>
    <font>
      <b/>
      <sz val="10"/>
      <name val="AcadNusx"/>
    </font>
    <font>
      <sz val="10"/>
      <color indexed="8"/>
      <name val="AcadNusx"/>
    </font>
    <font>
      <sz val="10"/>
      <name val="AcadNusx"/>
    </font>
    <font>
      <b/>
      <sz val="12"/>
      <name val="Arial"/>
      <family val="2"/>
      <charset val="204"/>
    </font>
    <font>
      <b/>
      <sz val="12"/>
      <name val="AcadNusx"/>
    </font>
    <font>
      <sz val="12"/>
      <name val="AcadNusx"/>
    </font>
    <font>
      <b/>
      <sz val="12"/>
      <name val="Arachveulebrivi Thin"/>
      <family val="2"/>
    </font>
    <font>
      <sz val="11"/>
      <name val="Arachveulebrivi Thin"/>
      <family val="2"/>
    </font>
    <font>
      <b/>
      <sz val="12"/>
      <name val="AcadMtavr"/>
    </font>
    <font>
      <vertAlign val="superscript"/>
      <sz val="10"/>
      <name val="AcadNusx"/>
    </font>
    <font>
      <b/>
      <u/>
      <sz val="10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0" borderId="0" xfId="2" applyFont="1" applyAlignment="1">
      <alignment vertical="top"/>
    </xf>
    <xf numFmtId="0" fontId="7" fillId="0" borderId="0" xfId="0" applyFont="1"/>
    <xf numFmtId="0" fontId="2" fillId="0" borderId="0" xfId="3" applyFont="1"/>
    <xf numFmtId="0" fontId="7" fillId="0" borderId="0" xfId="3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0" xfId="3" applyFont="1" applyFill="1"/>
    <xf numFmtId="0" fontId="1" fillId="0" borderId="0" xfId="2" applyFont="1" applyAlignment="1">
      <alignment vertical="top"/>
    </xf>
    <xf numFmtId="0" fontId="2" fillId="0" borderId="0" xfId="3" applyFont="1" applyFill="1"/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0" fontId="7" fillId="0" borderId="1" xfId="0" applyFont="1" applyBorder="1" applyAlignment="1">
      <alignment horizontal="center" vertical="center"/>
    </xf>
    <xf numFmtId="0" fontId="12" fillId="0" borderId="0" xfId="0" applyFont="1"/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2" applyFont="1" applyFill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0" xfId="0" applyFont="1" applyFill="1" applyAlignment="1"/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NumberFormat="1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</cellXfs>
  <cellStyles count="4">
    <cellStyle name="Normal" xfId="0" builtinId="0"/>
    <cellStyle name="Normal 4" xfId="1"/>
    <cellStyle name="Обычный 2" xfId="2"/>
    <cellStyle name="Обычный_sg  Tbilisi-SEnaki km8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view="pageBreakPreview" zoomScale="110" zoomScaleNormal="110" zoomScaleSheetLayoutView="110" workbookViewId="0">
      <selection activeCell="F3" sqref="F3"/>
    </sheetView>
  </sheetViews>
  <sheetFormatPr defaultColWidth="9.140625" defaultRowHeight="13.5"/>
  <cols>
    <col min="1" max="1" width="3.42578125" style="4" customWidth="1"/>
    <col min="2" max="2" width="102.42578125" style="8" customWidth="1"/>
    <col min="3" max="3" width="7.7109375" style="8" customWidth="1"/>
    <col min="4" max="4" width="11.5703125" style="42" customWidth="1"/>
    <col min="5" max="5" width="11.7109375" style="42" customWidth="1"/>
    <col min="6" max="6" width="15.42578125" style="38" customWidth="1"/>
    <col min="7" max="16384" width="9.140625" style="3"/>
  </cols>
  <sheetData>
    <row r="1" spans="1:6" ht="18" customHeight="1">
      <c r="A1" s="49" t="s">
        <v>42</v>
      </c>
      <c r="B1" s="49"/>
      <c r="C1" s="49"/>
      <c r="D1" s="49"/>
      <c r="E1" s="49"/>
      <c r="F1" s="49"/>
    </row>
    <row r="2" spans="1:6" s="2" customFormat="1" ht="18" customHeight="1">
      <c r="A2" s="49" t="s">
        <v>11</v>
      </c>
      <c r="B2" s="49"/>
      <c r="C2" s="49"/>
      <c r="D2" s="49"/>
      <c r="E2" s="49"/>
      <c r="F2" s="49"/>
    </row>
    <row r="3" spans="1:6" s="2" customFormat="1">
      <c r="A3" s="11"/>
      <c r="B3" s="12"/>
      <c r="C3" s="12"/>
      <c r="D3" s="39"/>
      <c r="E3" s="39"/>
      <c r="F3" s="37" t="s">
        <v>6</v>
      </c>
    </row>
    <row r="4" spans="1:6" s="2" customFormat="1" ht="36.75" customHeight="1">
      <c r="A4" s="18" t="s">
        <v>5</v>
      </c>
      <c r="B4" s="19" t="s">
        <v>7</v>
      </c>
      <c r="C4" s="19" t="s">
        <v>8</v>
      </c>
      <c r="D4" s="25" t="s">
        <v>0</v>
      </c>
      <c r="E4" s="25" t="s">
        <v>9</v>
      </c>
      <c r="F4" s="19" t="s">
        <v>10</v>
      </c>
    </row>
    <row r="5" spans="1:6" s="2" customFormat="1">
      <c r="A5" s="5">
        <v>1</v>
      </c>
      <c r="B5" s="5">
        <v>2</v>
      </c>
      <c r="C5" s="5">
        <v>3</v>
      </c>
      <c r="D5" s="6">
        <v>4</v>
      </c>
      <c r="E5" s="6">
        <v>5</v>
      </c>
      <c r="F5" s="7">
        <v>6</v>
      </c>
    </row>
    <row r="6" spans="1:6" s="9" customFormat="1" ht="30" customHeight="1">
      <c r="A6" s="22">
        <v>1</v>
      </c>
      <c r="B6" s="26" t="s">
        <v>25</v>
      </c>
      <c r="C6" s="20" t="s">
        <v>24</v>
      </c>
      <c r="D6" s="47">
        <v>6734.7</v>
      </c>
      <c r="E6" s="36"/>
      <c r="F6" s="36"/>
    </row>
    <row r="7" spans="1:6" s="1" customFormat="1" ht="30" customHeight="1">
      <c r="A7" s="22">
        <f>A6+1</f>
        <v>2</v>
      </c>
      <c r="B7" s="27" t="s">
        <v>35</v>
      </c>
      <c r="C7" s="21" t="s">
        <v>23</v>
      </c>
      <c r="D7" s="47">
        <v>83.4</v>
      </c>
      <c r="E7" s="36"/>
      <c r="F7" s="36"/>
    </row>
    <row r="8" spans="1:6" ht="30" customHeight="1">
      <c r="A8" s="22">
        <f t="shared" ref="A8:A32" si="0">A7+1</f>
        <v>3</v>
      </c>
      <c r="B8" s="27" t="s">
        <v>26</v>
      </c>
      <c r="C8" s="21" t="s">
        <v>23</v>
      </c>
      <c r="D8" s="47">
        <v>152.69999999999999</v>
      </c>
      <c r="E8" s="36"/>
      <c r="F8" s="36"/>
    </row>
    <row r="9" spans="1:6" ht="30" customHeight="1">
      <c r="A9" s="22">
        <f t="shared" si="0"/>
        <v>4</v>
      </c>
      <c r="B9" s="27" t="s">
        <v>34</v>
      </c>
      <c r="C9" s="21" t="s">
        <v>23</v>
      </c>
      <c r="D9" s="47">
        <v>232</v>
      </c>
      <c r="E9" s="36"/>
      <c r="F9" s="36"/>
    </row>
    <row r="10" spans="1:6" ht="30" customHeight="1">
      <c r="A10" s="22">
        <f t="shared" si="0"/>
        <v>5</v>
      </c>
      <c r="B10" s="27" t="s">
        <v>33</v>
      </c>
      <c r="C10" s="21" t="s">
        <v>23</v>
      </c>
      <c r="D10" s="47">
        <v>1657.4</v>
      </c>
      <c r="E10" s="36"/>
      <c r="F10" s="36"/>
    </row>
    <row r="11" spans="1:6" ht="30" customHeight="1">
      <c r="A11" s="22">
        <f t="shared" si="0"/>
        <v>6</v>
      </c>
      <c r="B11" s="27" t="s">
        <v>41</v>
      </c>
      <c r="C11" s="21" t="s">
        <v>23</v>
      </c>
      <c r="D11" s="47">
        <v>184.2</v>
      </c>
      <c r="E11" s="36"/>
      <c r="F11" s="36"/>
    </row>
    <row r="12" spans="1:6" ht="30" customHeight="1">
      <c r="A12" s="22">
        <f t="shared" si="0"/>
        <v>7</v>
      </c>
      <c r="B12" s="27" t="s">
        <v>32</v>
      </c>
      <c r="C12" s="21" t="s">
        <v>23</v>
      </c>
      <c r="D12" s="47">
        <v>8.1999999999999993</v>
      </c>
      <c r="E12" s="36"/>
      <c r="F12" s="36"/>
    </row>
    <row r="13" spans="1:6" ht="30" customHeight="1">
      <c r="A13" s="22">
        <f t="shared" si="0"/>
        <v>8</v>
      </c>
      <c r="B13" s="27" t="s">
        <v>39</v>
      </c>
      <c r="C13" s="22" t="s">
        <v>12</v>
      </c>
      <c r="D13" s="47">
        <v>62</v>
      </c>
      <c r="E13" s="36"/>
      <c r="F13" s="36"/>
    </row>
    <row r="14" spans="1:6" ht="30" customHeight="1">
      <c r="A14" s="22">
        <f t="shared" si="0"/>
        <v>9</v>
      </c>
      <c r="B14" s="27" t="s">
        <v>31</v>
      </c>
      <c r="C14" s="21" t="s">
        <v>23</v>
      </c>
      <c r="D14" s="47">
        <v>19.600000000000001</v>
      </c>
      <c r="E14" s="36"/>
      <c r="F14" s="36"/>
    </row>
    <row r="15" spans="1:6" ht="30" customHeight="1">
      <c r="A15" s="22">
        <f t="shared" si="0"/>
        <v>10</v>
      </c>
      <c r="B15" s="27" t="s">
        <v>30</v>
      </c>
      <c r="C15" s="22" t="s">
        <v>12</v>
      </c>
      <c r="D15" s="47">
        <v>62</v>
      </c>
      <c r="E15" s="36"/>
      <c r="F15" s="36"/>
    </row>
    <row r="16" spans="1:6" s="1" customFormat="1" ht="30" customHeight="1">
      <c r="A16" s="22">
        <f t="shared" si="0"/>
        <v>11</v>
      </c>
      <c r="B16" s="27" t="s">
        <v>29</v>
      </c>
      <c r="C16" s="22" t="s">
        <v>12</v>
      </c>
      <c r="D16" s="47">
        <v>888.8</v>
      </c>
      <c r="E16" s="36"/>
      <c r="F16" s="36"/>
    </row>
    <row r="17" spans="1:6" s="1" customFormat="1" ht="30" customHeight="1">
      <c r="A17" s="22">
        <f t="shared" si="0"/>
        <v>12</v>
      </c>
      <c r="B17" s="27" t="s">
        <v>36</v>
      </c>
      <c r="C17" s="22" t="s">
        <v>12</v>
      </c>
      <c r="D17" s="47">
        <v>51.3</v>
      </c>
      <c r="E17" s="36"/>
      <c r="F17" s="36"/>
    </row>
    <row r="18" spans="1:6" s="1" customFormat="1" ht="30" customHeight="1">
      <c r="A18" s="22">
        <f t="shared" si="0"/>
        <v>13</v>
      </c>
      <c r="B18" s="29" t="s">
        <v>45</v>
      </c>
      <c r="C18" s="21" t="s">
        <v>23</v>
      </c>
      <c r="D18" s="47">
        <v>1078.4000000000001</v>
      </c>
      <c r="E18" s="36"/>
      <c r="F18" s="36"/>
    </row>
    <row r="19" spans="1:6" s="1" customFormat="1" ht="30" customHeight="1">
      <c r="A19" s="22">
        <f t="shared" si="0"/>
        <v>14</v>
      </c>
      <c r="B19" s="27" t="s">
        <v>22</v>
      </c>
      <c r="C19" s="21" t="s">
        <v>23</v>
      </c>
      <c r="D19" s="47">
        <f>742.5+794</f>
        <v>1536.5</v>
      </c>
      <c r="E19" s="36"/>
      <c r="F19" s="36"/>
    </row>
    <row r="20" spans="1:6" s="1" customFormat="1" ht="30" customHeight="1">
      <c r="A20" s="22">
        <f t="shared" si="0"/>
        <v>15</v>
      </c>
      <c r="B20" s="27" t="s">
        <v>1</v>
      </c>
      <c r="C20" s="20" t="s">
        <v>24</v>
      </c>
      <c r="D20" s="47">
        <f>2697.6+376.5</f>
        <v>3074.1</v>
      </c>
      <c r="E20" s="36"/>
      <c r="F20" s="36"/>
    </row>
    <row r="21" spans="1:6" s="10" customFormat="1" ht="30" customHeight="1">
      <c r="A21" s="22">
        <f t="shared" si="0"/>
        <v>16</v>
      </c>
      <c r="B21" s="28" t="s">
        <v>18</v>
      </c>
      <c r="C21" s="21" t="s">
        <v>2</v>
      </c>
      <c r="D21" s="47">
        <f>5156.2+2578.1+65.9+164.7+944.2+5513.8+2756.9</f>
        <v>17179.8</v>
      </c>
      <c r="E21" s="36"/>
      <c r="F21" s="36"/>
    </row>
    <row r="22" spans="1:6" s="10" customFormat="1" ht="30" customHeight="1">
      <c r="A22" s="22">
        <f t="shared" si="0"/>
        <v>17</v>
      </c>
      <c r="B22" s="28" t="s">
        <v>28</v>
      </c>
      <c r="C22" s="23" t="s">
        <v>12</v>
      </c>
      <c r="D22" s="47">
        <v>287.39999999999998</v>
      </c>
      <c r="E22" s="36"/>
      <c r="F22" s="36"/>
    </row>
    <row r="23" spans="1:6" s="1" customFormat="1" ht="30" customHeight="1">
      <c r="A23" s="22">
        <f t="shared" si="0"/>
        <v>18</v>
      </c>
      <c r="B23" s="27" t="s">
        <v>19</v>
      </c>
      <c r="C23" s="21" t="s">
        <v>2</v>
      </c>
      <c r="D23" s="47">
        <v>100.6</v>
      </c>
      <c r="E23" s="36"/>
      <c r="F23" s="36"/>
    </row>
    <row r="24" spans="1:6" ht="30" customHeight="1">
      <c r="A24" s="22">
        <f t="shared" si="0"/>
        <v>19</v>
      </c>
      <c r="B24" s="28" t="s">
        <v>37</v>
      </c>
      <c r="C24" s="20" t="s">
        <v>24</v>
      </c>
      <c r="D24" s="47">
        <f>7366+94.1+7876.9</f>
        <v>15337</v>
      </c>
      <c r="E24" s="36"/>
      <c r="F24" s="36"/>
    </row>
    <row r="25" spans="1:6" ht="30" customHeight="1">
      <c r="A25" s="22">
        <f t="shared" si="0"/>
        <v>20</v>
      </c>
      <c r="B25" s="28" t="s">
        <v>27</v>
      </c>
      <c r="C25" s="24" t="s">
        <v>4</v>
      </c>
      <c r="D25" s="47">
        <v>51</v>
      </c>
      <c r="E25" s="36"/>
      <c r="F25" s="36"/>
    </row>
    <row r="26" spans="1:6" ht="30" customHeight="1">
      <c r="A26" s="22">
        <f t="shared" si="0"/>
        <v>21</v>
      </c>
      <c r="B26" s="28" t="s">
        <v>20</v>
      </c>
      <c r="C26" s="20" t="s">
        <v>24</v>
      </c>
      <c r="D26" s="47">
        <f>7366+470.6+2697.6+7876.9</f>
        <v>18411.099999999999</v>
      </c>
      <c r="E26" s="36"/>
      <c r="F26" s="36"/>
    </row>
    <row r="27" spans="1:6" ht="30" customHeight="1">
      <c r="A27" s="22">
        <f t="shared" si="0"/>
        <v>22</v>
      </c>
      <c r="B27" s="46" t="s">
        <v>46</v>
      </c>
      <c r="C27" s="23" t="s">
        <v>24</v>
      </c>
      <c r="D27" s="48">
        <v>1942.3</v>
      </c>
      <c r="E27" s="36"/>
      <c r="F27" s="36"/>
    </row>
    <row r="28" spans="1:6" ht="30" customHeight="1">
      <c r="A28" s="22">
        <f t="shared" si="0"/>
        <v>23</v>
      </c>
      <c r="B28" s="28" t="s">
        <v>21</v>
      </c>
      <c r="C28" s="21" t="s">
        <v>23</v>
      </c>
      <c r="D28" s="47">
        <f>22.8+26.8</f>
        <v>49.6</v>
      </c>
      <c r="E28" s="36"/>
      <c r="F28" s="36"/>
    </row>
    <row r="29" spans="1:6" ht="30" customHeight="1">
      <c r="A29" s="22">
        <f t="shared" si="0"/>
        <v>24</v>
      </c>
      <c r="B29" s="28" t="s">
        <v>38</v>
      </c>
      <c r="C29" s="20" t="s">
        <v>24</v>
      </c>
      <c r="D29" s="47">
        <f>181+355+1942.3</f>
        <v>2478.3000000000002</v>
      </c>
      <c r="E29" s="36"/>
      <c r="F29" s="36"/>
    </row>
    <row r="30" spans="1:6" ht="30" customHeight="1">
      <c r="A30" s="22">
        <f t="shared" si="0"/>
        <v>25</v>
      </c>
      <c r="B30" s="45" t="s">
        <v>43</v>
      </c>
      <c r="C30" s="23" t="s">
        <v>23</v>
      </c>
      <c r="D30" s="48">
        <f>0.2*0.85*6*3+0.25*1.2*6*7+0.4*1.2*1.2</f>
        <v>16.235999999999997</v>
      </c>
      <c r="E30" s="36"/>
      <c r="F30" s="36"/>
    </row>
    <row r="31" spans="1:6" ht="30" customHeight="1">
      <c r="A31" s="22">
        <f t="shared" si="0"/>
        <v>26</v>
      </c>
      <c r="B31" s="27" t="s">
        <v>44</v>
      </c>
      <c r="C31" s="21" t="s">
        <v>12</v>
      </c>
      <c r="D31" s="48">
        <f>113.2+120.1+62.2</f>
        <v>295.5</v>
      </c>
      <c r="E31" s="36"/>
      <c r="F31" s="36"/>
    </row>
    <row r="32" spans="1:6" ht="30" customHeight="1">
      <c r="A32" s="22">
        <f t="shared" si="0"/>
        <v>27</v>
      </c>
      <c r="B32" s="27" t="s">
        <v>40</v>
      </c>
      <c r="C32" s="21" t="s">
        <v>3</v>
      </c>
      <c r="D32" s="47">
        <v>4440.8</v>
      </c>
      <c r="E32" s="36"/>
      <c r="F32" s="36"/>
    </row>
    <row r="33" spans="1:6" s="14" customFormat="1" ht="18" customHeight="1">
      <c r="A33" s="13"/>
      <c r="B33" s="43" t="s">
        <v>13</v>
      </c>
      <c r="C33" s="30"/>
      <c r="D33" s="35"/>
      <c r="E33" s="35"/>
      <c r="F33" s="35"/>
    </row>
    <row r="34" spans="1:6" s="16" customFormat="1" ht="18" customHeight="1">
      <c r="A34" s="15"/>
      <c r="B34" s="31" t="s">
        <v>14</v>
      </c>
      <c r="C34" s="32"/>
      <c r="D34" s="35"/>
      <c r="E34" s="35"/>
      <c r="F34" s="35"/>
    </row>
    <row r="35" spans="1:6" s="16" customFormat="1" ht="18" customHeight="1">
      <c r="A35" s="15"/>
      <c r="B35" s="31" t="s">
        <v>13</v>
      </c>
      <c r="C35" s="32"/>
      <c r="D35" s="35"/>
      <c r="E35" s="35"/>
      <c r="F35" s="35"/>
    </row>
    <row r="36" spans="1:6" s="16" customFormat="1" ht="18" customHeight="1">
      <c r="A36" s="15"/>
      <c r="B36" s="31" t="s">
        <v>15</v>
      </c>
      <c r="C36" s="23"/>
      <c r="D36" s="35"/>
      <c r="E36" s="35"/>
      <c r="F36" s="35"/>
    </row>
    <row r="37" spans="1:6" s="16" customFormat="1" ht="18" customHeight="1">
      <c r="A37" s="15"/>
      <c r="B37" s="31" t="s">
        <v>13</v>
      </c>
      <c r="C37" s="23"/>
      <c r="D37" s="35"/>
      <c r="E37" s="35"/>
      <c r="F37" s="35"/>
    </row>
    <row r="38" spans="1:6" s="16" customFormat="1" ht="18" customHeight="1">
      <c r="A38" s="15"/>
      <c r="B38" s="27" t="s">
        <v>47</v>
      </c>
      <c r="C38" s="23"/>
      <c r="D38" s="35"/>
      <c r="E38" s="35"/>
      <c r="F38" s="35"/>
    </row>
    <row r="39" spans="1:6" s="16" customFormat="1" ht="18" customHeight="1">
      <c r="A39" s="15"/>
      <c r="B39" s="27" t="s">
        <v>13</v>
      </c>
      <c r="C39" s="23"/>
      <c r="D39" s="35"/>
      <c r="E39" s="35"/>
      <c r="F39" s="35"/>
    </row>
    <row r="40" spans="1:6" s="16" customFormat="1" ht="18" customHeight="1">
      <c r="A40" s="15"/>
      <c r="B40" s="27" t="s">
        <v>16</v>
      </c>
      <c r="C40" s="23"/>
      <c r="D40" s="35"/>
      <c r="E40" s="35"/>
      <c r="F40" s="35"/>
    </row>
    <row r="41" spans="1:6" s="14" customFormat="1" ht="18" customHeight="1">
      <c r="A41" s="17"/>
      <c r="B41" s="44" t="s">
        <v>17</v>
      </c>
      <c r="C41" s="33"/>
      <c r="D41" s="35"/>
      <c r="E41" s="35"/>
      <c r="F41" s="35"/>
    </row>
    <row r="42" spans="1:6">
      <c r="B42" s="34"/>
      <c r="D42" s="40"/>
      <c r="E42" s="40"/>
      <c r="F42" s="41"/>
    </row>
    <row r="43" spans="1:6">
      <c r="D43" s="40"/>
    </row>
    <row r="44" spans="1:6">
      <c r="D44" s="40"/>
    </row>
    <row r="45" spans="1:6">
      <c r="D45" s="40"/>
    </row>
    <row r="46" spans="1:6">
      <c r="D46" s="40"/>
    </row>
  </sheetData>
  <mergeCells count="2">
    <mergeCell ref="A2:F2"/>
    <mergeCell ref="A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horizontalDpi="300" verticalDpi="300" r:id="rId1"/>
  <headerFooter alignWithMargins="0">
    <oddFooter>&amp;R&amp;P</oddFooter>
  </headerFooter>
  <rowBreaks count="1" manualBreakCount="1">
    <brk id="1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ხარჯთაღრიცხვა</vt:lpstr>
      <vt:lpstr>ხარჯთაღრიცხვა!Print_Area</vt:lpstr>
      <vt:lpstr>ხარჯთაღრიცხვა!Print_Titles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dato.d</dc:creator>
  <cp:lastModifiedBy>e.dzneladze</cp:lastModifiedBy>
  <cp:lastPrinted>2015-03-11T07:23:06Z</cp:lastPrinted>
  <dcterms:created xsi:type="dcterms:W3CDTF">2011-01-12T07:29:15Z</dcterms:created>
  <dcterms:modified xsi:type="dcterms:W3CDTF">2015-04-16T11:14:36Z</dcterms:modified>
</cp:coreProperties>
</file>