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ndia\Desktop\SHESKIDVEBI\გაზის შეყვანა 2020(5 ობიექტი)\საერთო\"/>
    </mc:Choice>
  </mc:AlternateContent>
  <bookViews>
    <workbookView xWindow="0" yWindow="0" windowWidth="28800" windowHeight="12030" firstSheet="4" activeTab="4"/>
  </bookViews>
  <sheets>
    <sheet name="Лист1" sheetId="3" state="hidden" r:id="rId1"/>
    <sheet name="Лист2" sheetId="2" state="hidden" r:id="rId2"/>
    <sheet name="Лист3" sheetId="4" state="hidden" r:id="rId3"/>
    <sheet name="Лист4" sheetId="5" state="hidden" r:id="rId4"/>
    <sheet name="Лист5" sheetId="6" r:id="rId5"/>
  </sheets>
  <calcPr calcId="162913"/>
</workbook>
</file>

<file path=xl/calcChain.xml><?xml version="1.0" encoding="utf-8"?>
<calcChain xmlns="http://schemas.openxmlformats.org/spreadsheetml/2006/main">
  <c r="F187" i="6" l="1"/>
  <c r="F188" i="6"/>
  <c r="F186" i="6" l="1"/>
  <c r="F185" i="6"/>
  <c r="F184" i="6"/>
  <c r="F183" i="6"/>
  <c r="F182" i="6"/>
  <c r="F181" i="6"/>
  <c r="F180" i="6"/>
  <c r="F179" i="6"/>
  <c r="F178" i="6"/>
  <c r="F177" i="6"/>
  <c r="F176" i="6"/>
  <c r="F175" i="6"/>
  <c r="F174" i="6"/>
  <c r="F173" i="6"/>
  <c r="F172" i="6"/>
  <c r="F169" i="6"/>
  <c r="F168" i="6"/>
  <c r="F167" i="6"/>
  <c r="F166" i="6"/>
  <c r="F165" i="6"/>
  <c r="F164" i="6"/>
  <c r="F163" i="6"/>
  <c r="F158" i="6"/>
  <c r="F157" i="6"/>
  <c r="F156" i="6"/>
  <c r="F155" i="6"/>
  <c r="F154" i="6"/>
  <c r="F153" i="6"/>
  <c r="F152" i="6"/>
  <c r="F151" i="6"/>
  <c r="F150" i="6"/>
  <c r="F149" i="6"/>
  <c r="F148" i="6"/>
  <c r="F147" i="6"/>
  <c r="F146" i="6"/>
  <c r="F145" i="6"/>
  <c r="F144" i="6"/>
  <c r="F143" i="6"/>
  <c r="F142" i="6"/>
  <c r="F141" i="6"/>
  <c r="F140" i="6"/>
  <c r="F139" i="6"/>
  <c r="F138" i="6"/>
  <c r="F137" i="6"/>
  <c r="F132" i="6"/>
  <c r="F131" i="6"/>
  <c r="F130" i="6"/>
  <c r="F129" i="6"/>
  <c r="F128" i="6"/>
  <c r="F127" i="6"/>
  <c r="F126" i="6"/>
  <c r="F125" i="6"/>
  <c r="F124" i="6"/>
  <c r="F123" i="6"/>
  <c r="F122" i="6"/>
  <c r="F121" i="6"/>
  <c r="F120" i="6"/>
  <c r="F118" i="6"/>
  <c r="F117" i="6"/>
  <c r="F116" i="6"/>
  <c r="D115" i="6"/>
  <c r="F115" i="6" s="1"/>
  <c r="D114" i="6"/>
  <c r="F109" i="6"/>
  <c r="F108" i="6"/>
  <c r="F107" i="6"/>
  <c r="F106" i="6"/>
  <c r="F105" i="6"/>
  <c r="F104" i="6"/>
  <c r="F103" i="6"/>
  <c r="F102" i="6"/>
  <c r="F101" i="6"/>
  <c r="F100" i="6"/>
  <c r="F99" i="6"/>
  <c r="F98" i="6"/>
  <c r="F97" i="6"/>
  <c r="F96" i="6"/>
  <c r="F95" i="6"/>
  <c r="F94" i="6"/>
  <c r="F93" i="6"/>
  <c r="F92" i="6"/>
  <c r="F91" i="6"/>
  <c r="F90" i="6"/>
  <c r="F87" i="6"/>
  <c r="F86" i="6"/>
  <c r="F85" i="6"/>
  <c r="F84" i="6"/>
  <c r="F83" i="6"/>
  <c r="F82" i="6"/>
  <c r="F81" i="6"/>
  <c r="F80" i="6"/>
  <c r="F79" i="6"/>
  <c r="F74" i="6"/>
  <c r="F73" i="6"/>
  <c r="F72" i="6"/>
  <c r="F71" i="6"/>
  <c r="F70" i="6"/>
  <c r="F69" i="6"/>
  <c r="F68" i="6"/>
  <c r="F67" i="6"/>
  <c r="F66" i="6"/>
  <c r="F65" i="6"/>
  <c r="F64" i="6"/>
  <c r="F63" i="6"/>
  <c r="F62" i="6"/>
  <c r="F61" i="6"/>
  <c r="F60" i="6"/>
  <c r="F59" i="6"/>
  <c r="F58" i="6"/>
  <c r="F57" i="6"/>
  <c r="F56" i="6"/>
  <c r="F55" i="6"/>
  <c r="F52" i="6"/>
  <c r="F51" i="6"/>
  <c r="F50" i="6"/>
  <c r="F49" i="6"/>
  <c r="F48" i="6"/>
  <c r="F47" i="6"/>
  <c r="D119" i="6" l="1"/>
  <c r="F119" i="6" s="1"/>
  <c r="F114" i="6"/>
  <c r="F159" i="6"/>
  <c r="F170" i="6"/>
  <c r="F75" i="6"/>
  <c r="F88" i="6"/>
  <c r="F110" i="6"/>
  <c r="F53" i="6"/>
  <c r="F39" i="6"/>
  <c r="F38" i="6"/>
  <c r="F37" i="6"/>
  <c r="F36" i="6"/>
  <c r="F35" i="6"/>
  <c r="F34" i="6"/>
  <c r="F33" i="6"/>
  <c r="F32" i="6"/>
  <c r="F31" i="6"/>
  <c r="F30" i="6"/>
  <c r="F29" i="6"/>
  <c r="F28" i="6"/>
  <c r="F27" i="6"/>
  <c r="F26" i="6"/>
  <c r="F25" i="6"/>
  <c r="F24" i="6"/>
  <c r="F23" i="6"/>
  <c r="F22" i="6"/>
  <c r="F19" i="6"/>
  <c r="F18" i="6"/>
  <c r="F17" i="6"/>
  <c r="F16" i="6"/>
  <c r="F15" i="6"/>
  <c r="F14" i="6"/>
  <c r="F13" i="6"/>
  <c r="F12" i="6"/>
  <c r="F30" i="5"/>
  <c r="F19" i="5"/>
  <c r="F41" i="5"/>
  <c r="F40" i="5"/>
  <c r="F39" i="5"/>
  <c r="F38" i="5"/>
  <c r="F37" i="5"/>
  <c r="F36" i="5"/>
  <c r="F35" i="5"/>
  <c r="F34" i="5"/>
  <c r="F33" i="5"/>
  <c r="F32" i="5"/>
  <c r="F31" i="5"/>
  <c r="F29" i="5"/>
  <c r="F28" i="5"/>
  <c r="F27" i="5"/>
  <c r="F22" i="5"/>
  <c r="F21" i="5"/>
  <c r="F20" i="5"/>
  <c r="F18" i="5"/>
  <c r="F17" i="5"/>
  <c r="F16" i="5"/>
  <c r="F15" i="5"/>
  <c r="F14" i="5"/>
  <c r="F13" i="5"/>
  <c r="F48" i="4"/>
  <c r="F47" i="4"/>
  <c r="F22" i="4"/>
  <c r="F21" i="4"/>
  <c r="H21" i="4"/>
  <c r="F20" i="4"/>
  <c r="F133" i="6" l="1"/>
  <c r="F160" i="6" s="1"/>
  <c r="F111" i="6"/>
  <c r="F76" i="6"/>
  <c r="F40" i="6"/>
  <c r="F42" i="5"/>
  <c r="F23" i="5"/>
  <c r="F43" i="5" l="1"/>
  <c r="F44" i="5" s="1"/>
  <c r="F45" i="5" s="1"/>
  <c r="F46" i="5" s="1"/>
  <c r="F47" i="5" s="1"/>
  <c r="F48" i="5" s="1"/>
  <c r="F49" i="5" s="1"/>
  <c r="F50" i="5" l="1"/>
  <c r="F51" i="5" s="1"/>
  <c r="D13" i="4" l="1"/>
  <c r="F16" i="4"/>
  <c r="D14" i="4" l="1"/>
  <c r="D18" i="4" s="1"/>
  <c r="F18" i="4" s="1"/>
  <c r="F13" i="4"/>
  <c r="F15" i="4"/>
  <c r="F17" i="4"/>
  <c r="F14" i="4" l="1"/>
  <c r="F19" i="4"/>
  <c r="F57" i="4"/>
  <c r="F56" i="4"/>
  <c r="F55" i="4"/>
  <c r="F54" i="4"/>
  <c r="F53" i="4"/>
  <c r="F52" i="4"/>
  <c r="F51" i="4"/>
  <c r="F50" i="4"/>
  <c r="F49" i="4"/>
  <c r="F46" i="4"/>
  <c r="F45" i="4"/>
  <c r="F44" i="4"/>
  <c r="F43" i="4"/>
  <c r="F42" i="4"/>
  <c r="F41" i="4"/>
  <c r="F40" i="4"/>
  <c r="F39" i="4"/>
  <c r="F38" i="4"/>
  <c r="F37" i="4"/>
  <c r="F36" i="4"/>
  <c r="F31" i="4"/>
  <c r="F30" i="4"/>
  <c r="F29" i="4"/>
  <c r="F28" i="4"/>
  <c r="F27" i="4"/>
  <c r="F26" i="4"/>
  <c r="F25" i="4"/>
  <c r="F24" i="4"/>
  <c r="F23" i="4"/>
  <c r="F32" i="4" l="1"/>
  <c r="F58" i="4"/>
  <c r="F47" i="3"/>
  <c r="F46" i="3"/>
  <c r="F45" i="3"/>
  <c r="F44" i="3"/>
  <c r="F43" i="3"/>
  <c r="F42" i="3"/>
  <c r="F41" i="3"/>
  <c r="F40" i="3"/>
  <c r="F39" i="3"/>
  <c r="F38" i="3"/>
  <c r="F37" i="3"/>
  <c r="F36" i="3"/>
  <c r="F35" i="3"/>
  <c r="F34" i="3"/>
  <c r="F33" i="3"/>
  <c r="F32" i="3"/>
  <c r="F31" i="3"/>
  <c r="F30" i="3"/>
  <c r="F29" i="3"/>
  <c r="F28" i="3"/>
  <c r="F23" i="3"/>
  <c r="F22" i="3"/>
  <c r="F21" i="3"/>
  <c r="F20" i="3"/>
  <c r="F19" i="3"/>
  <c r="F18" i="3"/>
  <c r="F17" i="3"/>
  <c r="F16" i="3"/>
  <c r="F15" i="3"/>
  <c r="F59" i="4" l="1"/>
  <c r="F60" i="4" s="1"/>
  <c r="F61" i="4" s="1"/>
  <c r="F62" i="4" s="1"/>
  <c r="F63" i="4" s="1"/>
  <c r="F48" i="3"/>
  <c r="F24" i="3"/>
  <c r="F47" i="2"/>
  <c r="F46" i="2"/>
  <c r="F45" i="2"/>
  <c r="F43" i="2"/>
  <c r="F42" i="2"/>
  <c r="F40" i="2"/>
  <c r="F39" i="2"/>
  <c r="F64" i="4" l="1"/>
  <c r="F65" i="4" s="1"/>
  <c r="F49" i="3"/>
  <c r="F50" i="3" s="1"/>
  <c r="F51" i="3" s="1"/>
  <c r="F52" i="3" s="1"/>
  <c r="F53" i="3" s="1"/>
  <c r="F13" i="2"/>
  <c r="F66" i="4" l="1"/>
  <c r="F67" i="4" s="1"/>
  <c r="F54" i="3"/>
  <c r="F55" i="3" s="1"/>
  <c r="F38" i="2"/>
  <c r="F56" i="3" l="1"/>
  <c r="F57" i="3" s="1"/>
  <c r="F15" i="2"/>
  <c r="F32" i="2" l="1"/>
  <c r="F36" i="2"/>
  <c r="F31" i="2"/>
  <c r="F30" i="2"/>
  <c r="F29" i="2"/>
  <c r="F37" i="2"/>
  <c r="F41" i="2"/>
  <c r="F44" i="2"/>
  <c r="F35" i="2"/>
  <c r="F34" i="2"/>
  <c r="F33" i="2"/>
  <c r="F28" i="2"/>
  <c r="F23" i="2"/>
  <c r="F21" i="2"/>
  <c r="F20" i="2"/>
  <c r="F19" i="2"/>
  <c r="F18" i="2"/>
  <c r="F17" i="2"/>
  <c r="F16" i="2"/>
  <c r="F12" i="2"/>
  <c r="F14" i="2"/>
  <c r="F22" i="2" l="1"/>
  <c r="F24" i="2" s="1"/>
  <c r="F48" i="2"/>
  <c r="F49" i="2" l="1"/>
  <c r="F50" i="2" l="1"/>
  <c r="F51" i="2" s="1"/>
  <c r="F52" i="2" l="1"/>
  <c r="F53" i="2" s="1"/>
  <c r="F54" i="2" s="1"/>
  <c r="F55" i="2" s="1"/>
  <c r="F56" i="2" s="1"/>
  <c r="F57" i="2" s="1"/>
</calcChain>
</file>

<file path=xl/sharedStrings.xml><?xml version="1.0" encoding="utf-8"?>
<sst xmlns="http://schemas.openxmlformats.org/spreadsheetml/2006/main" count="879" uniqueCount="271">
  <si>
    <t>#</t>
  </si>
  <si>
    <t>მასალები</t>
  </si>
  <si>
    <t>ცემენტი</t>
  </si>
  <si>
    <t>ჯამი</t>
  </si>
  <si>
    <t>სულ ჯამი</t>
  </si>
  <si>
    <t>დ.ღ.გ.18%</t>
  </si>
  <si>
    <r>
      <t>შემსრულებელი: შპს</t>
    </r>
    <r>
      <rPr>
        <b/>
        <sz val="11"/>
        <color theme="1"/>
        <rFont val="Calibri"/>
        <family val="2"/>
        <charset val="204"/>
        <scheme val="minor"/>
      </rPr>
      <t xml:space="preserve"> "ნიუ კომუნალ სერვისი"</t>
    </r>
  </si>
  <si>
    <t xml:space="preserve">                          </t>
  </si>
  <si>
    <t>სულ ღირებულება</t>
  </si>
  <si>
    <t>saorientacio xarjTaRricxva</t>
  </si>
  <si>
    <t>გ/მ</t>
  </si>
  <si>
    <t>ცალი</t>
  </si>
  <si>
    <r>
      <t xml:space="preserve">დამკვეთი: სს  </t>
    </r>
    <r>
      <rPr>
        <b/>
        <sz val="11"/>
        <color theme="1"/>
        <rFont val="Calibri"/>
        <family val="2"/>
        <scheme val="minor"/>
      </rPr>
      <t>შპს "ბათუმის წყალი</t>
    </r>
  </si>
  <si>
    <t>სამუშაოს დასახელება</t>
  </si>
  <si>
    <t>განზ.</t>
  </si>
  <si>
    <t>რაოდ.</t>
  </si>
  <si>
    <t>ერთ. ფასი</t>
  </si>
  <si>
    <t>ღირებულება</t>
  </si>
  <si>
    <t>ფოლადის მუხლი d-50 ელ. შედუღებით</t>
  </si>
  <si>
    <t>ფოლადის მუხლი d-20 ელ. შედუღებით</t>
  </si>
  <si>
    <t>გაზსადენის არსებულ მაგისტრალზე დაერთება</t>
  </si>
  <si>
    <t>წერტ</t>
  </si>
  <si>
    <t>კომპ</t>
  </si>
  <si>
    <t>გაზის მრიცხველის BK-G4-T მონტაჟი კარადით</t>
  </si>
  <si>
    <t>გაზის რეგულატორის ELSER m2r 6a მონტაჟი კარადით</t>
  </si>
  <si>
    <t>გაზსადენის გამოცდა</t>
  </si>
  <si>
    <r>
      <t>მ</t>
    </r>
    <r>
      <rPr>
        <vertAlign val="superscript"/>
        <sz val="10"/>
        <color theme="1"/>
        <rFont val="Sylfaen"/>
        <family val="1"/>
      </rPr>
      <t>2</t>
    </r>
  </si>
  <si>
    <t>გაზის ვენტილის d-15მმ მონტაჟი</t>
  </si>
  <si>
    <t xml:space="preserve">კედლის გახვეტა ელ.ბურღით </t>
  </si>
  <si>
    <t>ფოლადის მილი d-50*2,5</t>
  </si>
  <si>
    <t>ფოლადის მილი d-20*2,5</t>
  </si>
  <si>
    <t xml:space="preserve">ფოლადის მუხლი d-50 </t>
  </si>
  <si>
    <t>გაზის ონკანი d-15</t>
  </si>
  <si>
    <t>ლითონის ხრახნი d-15</t>
  </si>
  <si>
    <t>ლითონის ხრახნი d-20</t>
  </si>
  <si>
    <t>ლითონის ხრახნი d-32</t>
  </si>
  <si>
    <t>ფოლადის მილი (საყრდენის) d-70*2,5</t>
  </si>
  <si>
    <t>ზედნადები ხარჯები  არ აღემატებოდეს 10%</t>
  </si>
  <si>
    <t>სატრანსპორტო ხარჯი  არ აღემატებოდეს 3%</t>
  </si>
  <si>
    <r>
      <t>მ</t>
    </r>
    <r>
      <rPr>
        <vertAlign val="superscript"/>
        <sz val="10"/>
        <color theme="1"/>
        <rFont val="Sylfaen"/>
        <family val="1"/>
      </rPr>
      <t>3</t>
    </r>
  </si>
  <si>
    <t>ორმოების მომზადება საყრენებისათვის 60*60*100 და ბეტონის ჩასხმა</t>
  </si>
  <si>
    <t>ღიად გამავალი ფოლადის D-20*2,5 ფოლადის მილის გაყვანა და გამაგრება</t>
  </si>
  <si>
    <t>მეტრი</t>
  </si>
  <si>
    <t xml:space="preserve">ფოლადის მუხლი d-20 </t>
  </si>
  <si>
    <t>ფოლადის დამხშობი d-15</t>
  </si>
  <si>
    <t xml:space="preserve">პოლიეთილენის მილი გარცმისათვის d-32 </t>
  </si>
  <si>
    <t>ქვიშა ღორღი</t>
  </si>
  <si>
    <t>კგ</t>
  </si>
  <si>
    <t>სამაგრი ხამუთი d-20</t>
  </si>
  <si>
    <t>კარბიდი</t>
  </si>
  <si>
    <t>ჟანგბადი ბალონში</t>
  </si>
  <si>
    <t xml:space="preserve">არმატურა d-12 </t>
  </si>
  <si>
    <t>მ</t>
  </si>
  <si>
    <t>საღებავი</t>
  </si>
  <si>
    <t>გამხსნელი</t>
  </si>
  <si>
    <t>ღიად გამავალი გაზსადენის შეღებვა 2-ჯერ</t>
  </si>
  <si>
    <t>შესადუღებელი მავრთული 3 მმ</t>
  </si>
  <si>
    <t>ლ</t>
  </si>
  <si>
    <t xml:space="preserve">გაზის მრიცხველის BK-G4-T </t>
  </si>
  <si>
    <t xml:space="preserve">გაზის რეგულატორის ELSER m2r 6a </t>
  </si>
  <si>
    <t>-</t>
  </si>
  <si>
    <t>გეგმიური დაგროვება არ აღემატებოდეს 8%</t>
  </si>
  <si>
    <t>ღიად გამავალი ფოლადის D-50*2,5 ფოლადის მილის გაყვანა H-5მ სიმაღლეზე ა/ამწით</t>
  </si>
  <si>
    <t>სოფელ ლეჩაში (ჩაისუბანი)  მდებარე შპს "ბათუმის წყალი"-ს  შენობა-ნაგებობების გაზმომარაგება</t>
  </si>
  <si>
    <t xml:space="preserve">ღიად გამავალი ფოლადის D-25*2,5 ფოლადის მილის გაყვანა </t>
  </si>
  <si>
    <t>ფოლადის მუხლი d-25 ელ. შედუღებით</t>
  </si>
  <si>
    <t>ფოლადის მილი (საყრდენის) d-40*2,5</t>
  </si>
  <si>
    <t>ფოლადის მილი d-25*2,5</t>
  </si>
  <si>
    <t xml:space="preserve">ფოლადის მუხლი d-25   </t>
  </si>
  <si>
    <t>საყრდენის ფილადის d-40mm საყრდენის მილების  H-2m სიმაღლეზე მონტაჟი და ბეტონის ჩასხმა</t>
  </si>
  <si>
    <t xml:space="preserve">ორმოების მომზადება საყრენებისათვის 30*30*50 </t>
  </si>
  <si>
    <t>ტრანშეის ძირის მოშანდაკება  ქვიშით, დატკეპნით</t>
  </si>
  <si>
    <t xml:space="preserve">პოლიეთილენის მილის გასწვრივ მისგან 25-30 სმ-ის დაშორებით მთელ სიგრძეზე პოლიეთილენის მიმანიშნებელი ლენტის ჩადება </t>
  </si>
  <si>
    <t>კბ.მ</t>
  </si>
  <si>
    <r>
      <t xml:space="preserve">მზა ტრანშეაში </t>
    </r>
    <r>
      <rPr>
        <sz val="10"/>
        <color theme="1"/>
        <rFont val="Calibri"/>
        <family val="2"/>
        <charset val="204"/>
        <scheme val="minor"/>
      </rPr>
      <t xml:space="preserve">D=20mm SDR-11 </t>
    </r>
    <r>
      <rPr>
        <sz val="10"/>
        <color theme="1"/>
        <rFont val="AcadNusx"/>
      </rPr>
      <t>პ/ე მილების მონტაჟი გარცმით</t>
    </r>
  </si>
  <si>
    <t>მილის ზედაპირიდან 0,2 მ სიმაღლის ქვიშის ბალიშის მოწყობა</t>
  </si>
  <si>
    <t xml:space="preserve"> ტრანშეის ამოთხრა  III კატეგორიის გრუნტის ხელით 27*0,4*1</t>
  </si>
  <si>
    <t>ტრანშეის შევსება ადგილობრივი რბილი მიწით . დატკეპნით</t>
  </si>
  <si>
    <t xml:space="preserve">ღიად გამავალი ფოლადის D-20*2,5 ფოლადის მილის გაყვანა </t>
  </si>
  <si>
    <t>სამაგრი ხამუთი d-25</t>
  </si>
  <si>
    <t>პოლ. ელ. სამკაპი დ-32*20*32</t>
  </si>
  <si>
    <t>პოლ. ელ. ქურო d-20</t>
  </si>
  <si>
    <t xml:space="preserve">ფოლადის მუხლი d-25  </t>
  </si>
  <si>
    <t>გაზის ვენტილის d-20მმ მონტაჟი</t>
  </si>
  <si>
    <t>გაზის ონკანი d-20</t>
  </si>
  <si>
    <t>დაბა ჩაქვის გოგებაშვილის ქუჩა #12-ის მიმდებარე (ს.კ 20.48.06.413.) მდებარე შპს "ბათუმის წყალი"-ს #2 რეზერვუარის შენობა-ნაგებობების გაზმომარაგება</t>
  </si>
  <si>
    <t>ხელვაჩაურის მუნიციპალიტეტის სოფელ ყორლისთავში (ს.კ 22.22.06.005.) მდებარე შპს "ბათუმის წყალი"-ს შენობა-ნაგებობის გაზმომარაგება</t>
  </si>
  <si>
    <t>დაბა ჩაქვის ჭავჭავაძის  ქუჩა #6-ის მიმდებარე (ს.კ 05.33.21.211) მდებარე შპს "ბათუმის წყალი"-ს  ჩაქვის #1 რეზერვუარის შენობა-ნაგებობების გაზმომარაგება</t>
  </si>
  <si>
    <t>საყრდენის ფილადის d-32mm საყრდენის მილების  H-3m სიმაღლეზე მონტაჟი და ბეტონის ჩასხმა</t>
  </si>
  <si>
    <t>ფოლადის მილი (საყრდენის) d-32*2,5</t>
  </si>
  <si>
    <t xml:space="preserve">ორმოების მომზადება საყრდენებისათვის 30*30*50 </t>
  </si>
  <si>
    <r>
      <t>მ</t>
    </r>
    <r>
      <rPr>
        <vertAlign val="superscript"/>
        <sz val="10"/>
        <color theme="1"/>
        <rFont val="Sylfaen"/>
        <family val="1"/>
        <charset val="204"/>
      </rPr>
      <t>2</t>
    </r>
  </si>
  <si>
    <t>1.მახნჯაურის დასახლება (ს.კ 05.34.22.012)  მდებარე შპს "ბათუმის წყალი"-ს  შენობა-ნაგებობების გაზმომარაგება</t>
  </si>
  <si>
    <t>1.1.1</t>
  </si>
  <si>
    <t>1.1.2</t>
  </si>
  <si>
    <t>1.1.3</t>
  </si>
  <si>
    <t>1.1.4</t>
  </si>
  <si>
    <t>1.1.5</t>
  </si>
  <si>
    <t>1.1.6</t>
  </si>
  <si>
    <t>1.1.7</t>
  </si>
  <si>
    <t>1.1.8</t>
  </si>
  <si>
    <t>1.2.1.</t>
  </si>
  <si>
    <t>2.სოფელ ლეჩაში (ჩაისუბანი) მდებარე შპს ,,ბათუმის წყალი''-ს შენობა-ნაგებობის გაზმომარაგება</t>
  </si>
  <si>
    <t>2.1.სამუშაოები</t>
  </si>
  <si>
    <t>2.1.1</t>
  </si>
  <si>
    <t>2.1.2</t>
  </si>
  <si>
    <t>2.1.3</t>
  </si>
  <si>
    <t>2.1.4</t>
  </si>
  <si>
    <t>2.1.5</t>
  </si>
  <si>
    <t>2.1.6</t>
  </si>
  <si>
    <t>2.1.7</t>
  </si>
  <si>
    <t>2.1.8</t>
  </si>
  <si>
    <t>2.1.9</t>
  </si>
  <si>
    <t>2.2.1</t>
  </si>
  <si>
    <t>2.2.2</t>
  </si>
  <si>
    <t>2.2.3</t>
  </si>
  <si>
    <t>2.2.4</t>
  </si>
  <si>
    <t>2.2.5</t>
  </si>
  <si>
    <t>2.2.6</t>
  </si>
  <si>
    <t>2.2.7</t>
  </si>
  <si>
    <t>2.2.8</t>
  </si>
  <si>
    <t>2.2.9</t>
  </si>
  <si>
    <t>2.2.10</t>
  </si>
  <si>
    <t>2.2.11</t>
  </si>
  <si>
    <t>2.2.12</t>
  </si>
  <si>
    <t>2.2.13</t>
  </si>
  <si>
    <t>2.2.14</t>
  </si>
  <si>
    <t>2.2.15</t>
  </si>
  <si>
    <t>2.2.16</t>
  </si>
  <si>
    <t>2.2.17</t>
  </si>
  <si>
    <t>2.2.18</t>
  </si>
  <si>
    <t>2.2.19</t>
  </si>
  <si>
    <t>2.2.20</t>
  </si>
  <si>
    <t>3.დაბა ჩაქვის გოგებაშვილის ქუჩა #12-ის მიმდებარე (ს.კ 20.48.06.413.) მდებარე შპს "ბათუმის წყალი"-ს #2 რეზერვუარის შენობა-ნაგებობების გაზმომარაგება</t>
  </si>
  <si>
    <t>3.1.1</t>
  </si>
  <si>
    <t>3.1.2</t>
  </si>
  <si>
    <t>3.1.3</t>
  </si>
  <si>
    <t>3.1.4</t>
  </si>
  <si>
    <t>3.1.5</t>
  </si>
  <si>
    <t>3.1.6</t>
  </si>
  <si>
    <t>3.1.7</t>
  </si>
  <si>
    <t>3.1.8</t>
  </si>
  <si>
    <t>3.1.9</t>
  </si>
  <si>
    <t>3.2.1</t>
  </si>
  <si>
    <t>3.2.2</t>
  </si>
  <si>
    <t>3.2.3</t>
  </si>
  <si>
    <t>3.2.4</t>
  </si>
  <si>
    <t>3.2.5</t>
  </si>
  <si>
    <t>3.2.6</t>
  </si>
  <si>
    <t>3.2.7</t>
  </si>
  <si>
    <t>3.2.8</t>
  </si>
  <si>
    <t>3.2.9</t>
  </si>
  <si>
    <t>3.2.10</t>
  </si>
  <si>
    <t>3.2.11</t>
  </si>
  <si>
    <t>3.2.12</t>
  </si>
  <si>
    <t>3.2.13</t>
  </si>
  <si>
    <t>3.2.14</t>
  </si>
  <si>
    <t>3.2.15</t>
  </si>
  <si>
    <t>3.2.16</t>
  </si>
  <si>
    <t>3.2.17</t>
  </si>
  <si>
    <t>3.2.18</t>
  </si>
  <si>
    <t>3.2.19</t>
  </si>
  <si>
    <t>3.2.20</t>
  </si>
  <si>
    <t>4.ხელვაჩაურის მუნიციპალიტეტის სოფელ ყორლისთავში (ს.კ 22.22.06.005.) მდებარე შპს "ბათუმის წყალი"-ს შენობა-ნაგებობის გაზმომარაგება</t>
  </si>
  <si>
    <t>4.1. სამუშაოები</t>
  </si>
  <si>
    <t>3.2.  მასალები</t>
  </si>
  <si>
    <t>3.1. სამუშაოები</t>
  </si>
  <si>
    <t>2.2. მასალები</t>
  </si>
  <si>
    <t>1.2.  მასალები</t>
  </si>
  <si>
    <r>
      <rPr>
        <b/>
        <sz val="11"/>
        <color theme="1"/>
        <rFont val="Sylfaen"/>
        <family val="1"/>
        <charset val="204"/>
      </rPr>
      <t>1</t>
    </r>
    <r>
      <rPr>
        <sz val="11"/>
        <color theme="1"/>
        <rFont val="Sylfaen"/>
        <family val="1"/>
        <charset val="204"/>
      </rPr>
      <t>.</t>
    </r>
    <r>
      <rPr>
        <b/>
        <sz val="11"/>
        <color theme="1"/>
        <rFont val="Sylfaen"/>
        <family val="1"/>
        <charset val="204"/>
      </rPr>
      <t>1. სამუშაოები</t>
    </r>
  </si>
  <si>
    <t>4.1.1.</t>
  </si>
  <si>
    <t>4.1.2</t>
  </si>
  <si>
    <t>4.1.4</t>
  </si>
  <si>
    <t>4.1.5</t>
  </si>
  <si>
    <t>4.1.6</t>
  </si>
  <si>
    <t>4.1.8</t>
  </si>
  <si>
    <t>4.1.9</t>
  </si>
  <si>
    <t>4.1.10</t>
  </si>
  <si>
    <t>4.1.3.</t>
  </si>
  <si>
    <t>4.1.7.</t>
  </si>
  <si>
    <t>4.1.11</t>
  </si>
  <si>
    <t>4.1.12</t>
  </si>
  <si>
    <t>4.1.13</t>
  </si>
  <si>
    <t>4.1.14</t>
  </si>
  <si>
    <t>4.1.1.5</t>
  </si>
  <si>
    <t>4.1.16</t>
  </si>
  <si>
    <t>4.1.17</t>
  </si>
  <si>
    <t>4.1.18</t>
  </si>
  <si>
    <t>4.1.1.9</t>
  </si>
  <si>
    <t>4.2.  მასალები</t>
  </si>
  <si>
    <t>4.2.1</t>
  </si>
  <si>
    <t>4.2.2</t>
  </si>
  <si>
    <t>4.2.3</t>
  </si>
  <si>
    <t>4.2.4</t>
  </si>
  <si>
    <t>4.2.5</t>
  </si>
  <si>
    <t>4.2.6</t>
  </si>
  <si>
    <t>4.2.7</t>
  </si>
  <si>
    <t>4.2.8</t>
  </si>
  <si>
    <t>4.2.9</t>
  </si>
  <si>
    <t>4.2.10</t>
  </si>
  <si>
    <t>4.2.11</t>
  </si>
  <si>
    <t>4.2.12</t>
  </si>
  <si>
    <t>4.2.13</t>
  </si>
  <si>
    <t>4.2.14</t>
  </si>
  <si>
    <t>4.2.15</t>
  </si>
  <si>
    <t>4.2.16</t>
  </si>
  <si>
    <t>4.2.17</t>
  </si>
  <si>
    <t>4.2.18</t>
  </si>
  <si>
    <t>4.2.19</t>
  </si>
  <si>
    <t>4.2.20</t>
  </si>
  <si>
    <t>4.2.21</t>
  </si>
  <si>
    <t>4.2.22</t>
  </si>
  <si>
    <t>4.2.23</t>
  </si>
  <si>
    <t>4.2.24</t>
  </si>
  <si>
    <t>სამუშაების და მასალების დასახელება</t>
  </si>
  <si>
    <t>5.დაბა ჩაქვის ჭავჭავაძის  ქუჩა #6-ის მიმდებარე (ს.კ 05.33.21.211) მდებარე შპს "ბათუმის წყალი"-ს  ჩაქვის #1 რეზერვუარის შენობა-ნაგებობების გაზმომარაგება</t>
  </si>
  <si>
    <t>5.1. სამუშაოები</t>
  </si>
  <si>
    <t>5.1.1</t>
  </si>
  <si>
    <t>5.1.2</t>
  </si>
  <si>
    <t>5.1.3</t>
  </si>
  <si>
    <t>5.1.4</t>
  </si>
  <si>
    <t>5.1.5</t>
  </si>
  <si>
    <t>5.1.6</t>
  </si>
  <si>
    <t>5.1.7</t>
  </si>
  <si>
    <t>5.2.მასალები</t>
  </si>
  <si>
    <t>5.2.1</t>
  </si>
  <si>
    <t>5.2.2</t>
  </si>
  <si>
    <t>5.2.3</t>
  </si>
  <si>
    <t>5.2.4</t>
  </si>
  <si>
    <t>5.2.5</t>
  </si>
  <si>
    <t>5.2.6</t>
  </si>
  <si>
    <t>5.2.7</t>
  </si>
  <si>
    <t>5.2.8</t>
  </si>
  <si>
    <t>5.2.9</t>
  </si>
  <si>
    <t>5.2.10</t>
  </si>
  <si>
    <t>5.2.11</t>
  </si>
  <si>
    <t>5.2.12</t>
  </si>
  <si>
    <t>5.2.13</t>
  </si>
  <si>
    <t>5.2.14</t>
  </si>
  <si>
    <t>5.2.15</t>
  </si>
  <si>
    <t>თქვენი საკონტაქტო ნომერი:</t>
  </si>
  <si>
    <t>პასუხისმგებელი პირის ხელმოწერა და ბეჭედი</t>
  </si>
  <si>
    <r>
      <t>მ</t>
    </r>
    <r>
      <rPr>
        <vertAlign val="superscript"/>
        <sz val="10"/>
        <color theme="1"/>
        <rFont val="Sylfaen"/>
        <family val="1"/>
        <charset val="204"/>
      </rPr>
      <t>3</t>
    </r>
  </si>
  <si>
    <t>მზა ტრანშეაში D=20mm SDR-11 პ/ე მილების მონტაჟი გარცმით</t>
  </si>
  <si>
    <t>1.2.2.</t>
  </si>
  <si>
    <t>1.2.3.</t>
  </si>
  <si>
    <t>1.2.4.</t>
  </si>
  <si>
    <t>1.2.5.</t>
  </si>
  <si>
    <t>1.2.6.</t>
  </si>
  <si>
    <t>1.2.7.</t>
  </si>
  <si>
    <t>1.2.8.</t>
  </si>
  <si>
    <t>1.2.9.</t>
  </si>
  <si>
    <t>1.2.11.</t>
  </si>
  <si>
    <t>1.2.12.</t>
  </si>
  <si>
    <t>1.2.13.</t>
  </si>
  <si>
    <t>1.2.14.</t>
  </si>
  <si>
    <t>1.2.15.</t>
  </si>
  <si>
    <t>1.2.16.</t>
  </si>
  <si>
    <t>1.2.18.</t>
  </si>
  <si>
    <t>1.2.19.</t>
  </si>
  <si>
    <t>1.2.10.</t>
  </si>
  <si>
    <r>
      <t xml:space="preserve">დამკვეთი:  </t>
    </r>
    <r>
      <rPr>
        <b/>
        <sz val="11"/>
        <color theme="1"/>
        <rFont val="Sylfaen"/>
        <family val="1"/>
        <charset val="204"/>
      </rPr>
      <t>შპს "ბათუმის წყალი ''</t>
    </r>
  </si>
  <si>
    <t>ერთეულის ფასი(ლარი)მ დღგ-ს ჩათვ</t>
  </si>
  <si>
    <t>საერთო ღირებ.(ლარი) დღგ-ს ჩათვ.</t>
  </si>
  <si>
    <t>სატრანსპორტო ხარჯი არ  აღემატებოდეს 3%</t>
  </si>
  <si>
    <t>ზედნადები ხარჯები არ აღემატებოდეს 10%</t>
  </si>
  <si>
    <t>გეგმიური დაგროვება არ აღემატებოდეს 8 %</t>
  </si>
  <si>
    <t>დღგ 18 %</t>
  </si>
  <si>
    <t>სამუშაოების შესრულების ვადა.... სამუშაო დღე</t>
  </si>
  <si>
    <t>დანართი 1</t>
  </si>
  <si>
    <t>ხარჯთაღრიცხვა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</si>
</sst>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_-;\-* #,##0.0_-;_-* &quot;-&quot;??_-;_-@_-"/>
  </numFmts>
  <fonts count="4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b/>
      <sz val="12"/>
      <color theme="1"/>
      <name val="AcadMtavr"/>
    </font>
    <font>
      <sz val="9"/>
      <color theme="1"/>
      <name val="AcadNusx"/>
    </font>
    <font>
      <sz val="10"/>
      <color theme="1"/>
      <name val="AcadNusx"/>
    </font>
    <font>
      <sz val="10"/>
      <color theme="1"/>
      <name val="Calibri"/>
      <family val="2"/>
      <scheme val="minor"/>
    </font>
    <font>
      <sz val="10"/>
      <color theme="1"/>
      <name val="Calibri"/>
      <family val="1"/>
      <charset val="204"/>
      <scheme val="minor"/>
    </font>
    <font>
      <sz val="10"/>
      <color rgb="FF000000"/>
      <name val="BPG Arial"/>
    </font>
    <font>
      <sz val="10"/>
      <name val="Arial"/>
      <family val="2"/>
      <charset val="204"/>
    </font>
    <font>
      <b/>
      <i/>
      <sz val="11"/>
      <name val="Arial Cyr"/>
      <charset val="204"/>
    </font>
    <font>
      <b/>
      <sz val="11"/>
      <name val="Calibri"/>
      <family val="2"/>
      <charset val="204"/>
      <scheme val="minor"/>
    </font>
    <font>
      <b/>
      <i/>
      <sz val="11"/>
      <name val="AcadNusx"/>
    </font>
    <font>
      <i/>
      <sz val="11"/>
      <name val="Arial Cyr"/>
      <charset val="204"/>
    </font>
    <font>
      <sz val="11"/>
      <name val="Calibri"/>
      <family val="2"/>
      <charset val="204"/>
      <scheme val="minor"/>
    </font>
    <font>
      <i/>
      <sz val="10"/>
      <name val="Arial Cyr"/>
      <charset val="204"/>
    </font>
    <font>
      <sz val="10"/>
      <name val="AcadMtavr"/>
    </font>
    <font>
      <b/>
      <sz val="10"/>
      <name val="AcadMtavr"/>
    </font>
    <font>
      <sz val="10"/>
      <color rgb="FF000000"/>
      <name val="Sylfaen"/>
      <family val="1"/>
    </font>
    <font>
      <b/>
      <sz val="11"/>
      <color theme="1"/>
      <name val="Calibri"/>
      <family val="2"/>
      <scheme val="minor"/>
    </font>
    <font>
      <sz val="10"/>
      <color theme="1"/>
      <name val="Sylfaen"/>
      <family val="1"/>
    </font>
    <font>
      <sz val="10"/>
      <name val="Sylfaen"/>
      <family val="1"/>
    </font>
    <font>
      <vertAlign val="superscript"/>
      <sz val="10"/>
      <color theme="1"/>
      <name val="Sylfaen"/>
      <family val="1"/>
    </font>
    <font>
      <sz val="8"/>
      <color theme="1"/>
      <name val="AcadNusx"/>
    </font>
    <font>
      <sz val="8"/>
      <color theme="1"/>
      <name val="Calibri"/>
      <family val="2"/>
      <charset val="204"/>
      <scheme val="minor"/>
    </font>
    <font>
      <b/>
      <sz val="10"/>
      <color theme="1"/>
      <name val="AcadNusx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charset val="204"/>
      <scheme val="minor"/>
    </font>
    <font>
      <sz val="9"/>
      <color theme="1"/>
      <name val="Sylfaen"/>
      <family val="1"/>
      <charset val="204"/>
    </font>
    <font>
      <sz val="10"/>
      <color theme="1"/>
      <name val="Sylfaen"/>
      <family val="1"/>
      <charset val="204"/>
    </font>
    <font>
      <sz val="8"/>
      <color theme="1"/>
      <name val="Sylfaen"/>
      <family val="1"/>
      <charset val="204"/>
    </font>
    <font>
      <sz val="10"/>
      <name val="Sylfaen"/>
      <family val="1"/>
      <charset val="204"/>
    </font>
    <font>
      <vertAlign val="superscript"/>
      <sz val="10"/>
      <color theme="1"/>
      <name val="Sylfaen"/>
      <family val="1"/>
      <charset val="204"/>
    </font>
    <font>
      <sz val="11"/>
      <color theme="1"/>
      <name val="Sylfaen"/>
      <family val="1"/>
      <charset val="204"/>
    </font>
    <font>
      <b/>
      <sz val="11"/>
      <color theme="1"/>
      <name val="Sylfaen"/>
      <family val="1"/>
      <charset val="204"/>
    </font>
    <font>
      <b/>
      <sz val="12"/>
      <color theme="1"/>
      <name val="Sylfaen"/>
      <family val="1"/>
      <charset val="204"/>
    </font>
    <font>
      <sz val="10"/>
      <color rgb="FF000000"/>
      <name val="Sylfaen"/>
      <family val="1"/>
      <charset val="204"/>
    </font>
    <font>
      <b/>
      <i/>
      <sz val="11"/>
      <name val="Sylfaen"/>
      <family val="1"/>
      <charset val="204"/>
    </font>
    <font>
      <b/>
      <sz val="11"/>
      <name val="Sylfaen"/>
      <family val="1"/>
      <charset val="204"/>
    </font>
    <font>
      <b/>
      <sz val="10"/>
      <color theme="1"/>
      <name val="Sylfaen"/>
      <family val="1"/>
      <charset val="204"/>
    </font>
    <font>
      <b/>
      <sz val="11"/>
      <color theme="1"/>
      <name val="Sylfae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9" fillId="0" borderId="0"/>
    <xf numFmtId="0" fontId="27" fillId="0" borderId="0"/>
  </cellStyleXfs>
  <cellXfs count="173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2" fontId="6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2" fontId="11" fillId="0" borderId="1" xfId="1" applyNumberFormat="1" applyFont="1" applyFill="1" applyBorder="1" applyAlignment="1">
      <alignment horizontal="center" vertical="center"/>
    </xf>
    <xf numFmtId="0" fontId="10" fillId="0" borderId="1" xfId="1" applyFont="1" applyFill="1" applyBorder="1" applyAlignment="1">
      <alignment vertical="center" wrapText="1"/>
    </xf>
    <xf numFmtId="2" fontId="14" fillId="0" borderId="1" xfId="1" applyNumberFormat="1" applyFont="1" applyFill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8" fillId="0" borderId="1" xfId="0" applyFont="1" applyBorder="1" applyAlignment="1">
      <alignment vertical="center"/>
    </xf>
    <xf numFmtId="0" fontId="7" fillId="0" borderId="2" xfId="0" applyFont="1" applyBorder="1" applyAlignment="1">
      <alignment horizontal="center" vertical="center" wrapText="1"/>
    </xf>
    <xf numFmtId="2" fontId="6" fillId="0" borderId="2" xfId="0" applyNumberFormat="1" applyFont="1" applyBorder="1" applyAlignment="1">
      <alignment horizontal="center" vertical="center"/>
    </xf>
    <xf numFmtId="0" fontId="2" fillId="0" borderId="13" xfId="0" applyFont="1" applyBorder="1" applyAlignment="1">
      <alignment horizontal="center"/>
    </xf>
    <xf numFmtId="0" fontId="12" fillId="0" borderId="13" xfId="1" applyFont="1" applyFill="1" applyBorder="1" applyAlignment="1">
      <alignment vertical="center" wrapText="1"/>
    </xf>
    <xf numFmtId="2" fontId="11" fillId="0" borderId="13" xfId="1" applyNumberFormat="1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/>
    </xf>
    <xf numFmtId="0" fontId="0" fillId="0" borderId="12" xfId="0" applyBorder="1" applyAlignment="1">
      <alignment horizontal="center" vertical="center"/>
    </xf>
    <xf numFmtId="2" fontId="11" fillId="0" borderId="12" xfId="1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0" fillId="0" borderId="2" xfId="0" applyBorder="1" applyAlignment="1">
      <alignment horizontal="center" vertical="center"/>
    </xf>
    <xf numFmtId="2" fontId="14" fillId="0" borderId="2" xfId="1" applyNumberFormat="1" applyFont="1" applyFill="1" applyBorder="1" applyAlignment="1">
      <alignment horizontal="center" vertical="center"/>
    </xf>
    <xf numFmtId="2" fontId="6" fillId="0" borderId="8" xfId="0" applyNumberFormat="1" applyFont="1" applyBorder="1" applyAlignment="1">
      <alignment horizontal="center" vertical="center"/>
    </xf>
    <xf numFmtId="0" fontId="10" fillId="0" borderId="1" xfId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10" fillId="0" borderId="0" xfId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2" fontId="11" fillId="0" borderId="0" xfId="1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164" fontId="16" fillId="0" borderId="0" xfId="0" applyNumberFormat="1" applyFont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16" fillId="0" borderId="0" xfId="0" applyFont="1" applyAlignment="1">
      <alignment horizontal="left" vertical="center"/>
    </xf>
    <xf numFmtId="164" fontId="16" fillId="0" borderId="0" xfId="0" applyNumberFormat="1" applyFont="1" applyAlignment="1">
      <alignment horizontal="left" vertical="center"/>
    </xf>
    <xf numFmtId="0" fontId="16" fillId="0" borderId="0" xfId="0" applyFont="1" applyFill="1" applyAlignment="1">
      <alignment horizontal="left" vertical="center"/>
    </xf>
    <xf numFmtId="0" fontId="18" fillId="0" borderId="1" xfId="0" applyFont="1" applyBorder="1" applyAlignment="1">
      <alignment vertical="center"/>
    </xf>
    <xf numFmtId="0" fontId="16" fillId="0" borderId="0" xfId="0" applyFont="1" applyAlignment="1">
      <alignment horizontal="left" vertical="center"/>
    </xf>
    <xf numFmtId="0" fontId="10" fillId="0" borderId="1" xfId="1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left" vertical="center" wrapText="1"/>
    </xf>
    <xf numFmtId="0" fontId="20" fillId="0" borderId="1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2" borderId="1" xfId="0" applyFont="1" applyFill="1" applyBorder="1" applyAlignment="1">
      <alignment vertical="center" wrapText="1"/>
    </xf>
    <xf numFmtId="0" fontId="20" fillId="0" borderId="11" xfId="0" applyFont="1" applyBorder="1" applyAlignment="1">
      <alignment horizontal="center" vertical="center"/>
    </xf>
    <xf numFmtId="0" fontId="20" fillId="0" borderId="0" xfId="0" applyFont="1"/>
    <xf numFmtId="0" fontId="18" fillId="0" borderId="2" xfId="0" applyFont="1" applyBorder="1" applyAlignment="1">
      <alignment vertical="center"/>
    </xf>
    <xf numFmtId="0" fontId="4" fillId="0" borderId="13" xfId="0" applyFont="1" applyBorder="1" applyAlignment="1">
      <alignment horizontal="center" vertical="center" wrapText="1"/>
    </xf>
    <xf numFmtId="0" fontId="21" fillId="0" borderId="13" xfId="0" applyFont="1" applyFill="1" applyBorder="1" applyAlignment="1">
      <alignment horizontal="left" vertical="center" wrapText="1"/>
    </xf>
    <xf numFmtId="0" fontId="20" fillId="0" borderId="13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2" fontId="6" fillId="0" borderId="13" xfId="0" applyNumberFormat="1" applyFont="1" applyBorder="1" applyAlignment="1">
      <alignment horizontal="center" vertical="center"/>
    </xf>
    <xf numFmtId="0" fontId="0" fillId="0" borderId="15" xfId="0" applyBorder="1"/>
    <xf numFmtId="0" fontId="23" fillId="0" borderId="1" xfId="0" applyFont="1" applyBorder="1" applyAlignment="1">
      <alignment horizontal="center" vertical="center" wrapText="1"/>
    </xf>
    <xf numFmtId="0" fontId="24" fillId="0" borderId="0" xfId="0" applyFont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2" fontId="26" fillId="0" borderId="5" xfId="0" applyNumberFormat="1" applyFont="1" applyBorder="1" applyAlignment="1">
      <alignment horizontal="center" vertical="center"/>
    </xf>
    <xf numFmtId="0" fontId="10" fillId="0" borderId="1" xfId="1" applyFont="1" applyFill="1" applyBorder="1" applyAlignment="1">
      <alignment horizontal="center" vertical="center" wrapText="1"/>
    </xf>
    <xf numFmtId="0" fontId="20" fillId="0" borderId="1" xfId="0" applyFont="1" applyBorder="1" applyAlignment="1">
      <alignment vertical="center"/>
    </xf>
    <xf numFmtId="0" fontId="9" fillId="0" borderId="1" xfId="2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10" fillId="0" borderId="1" xfId="1" applyFont="1" applyFill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 wrapText="1"/>
    </xf>
    <xf numFmtId="0" fontId="30" fillId="0" borderId="1" xfId="0" applyFont="1" applyBorder="1" applyAlignment="1">
      <alignment vertical="center" wrapText="1"/>
    </xf>
    <xf numFmtId="0" fontId="30" fillId="0" borderId="1" xfId="0" applyFont="1" applyBorder="1" applyAlignment="1">
      <alignment horizontal="center" vertical="center"/>
    </xf>
    <xf numFmtId="2" fontId="30" fillId="0" borderId="1" xfId="0" applyNumberFormat="1" applyFont="1" applyBorder="1" applyAlignment="1">
      <alignment horizontal="center" vertical="center"/>
    </xf>
    <xf numFmtId="0" fontId="32" fillId="0" borderId="13" xfId="0" applyFont="1" applyFill="1" applyBorder="1" applyAlignment="1">
      <alignment horizontal="left" vertical="center" wrapText="1"/>
    </xf>
    <xf numFmtId="0" fontId="30" fillId="0" borderId="13" xfId="0" applyFont="1" applyBorder="1" applyAlignment="1">
      <alignment horizontal="center" vertical="center" wrapText="1"/>
    </xf>
    <xf numFmtId="2" fontId="30" fillId="0" borderId="13" xfId="0" applyNumberFormat="1" applyFont="1" applyBorder="1" applyAlignment="1">
      <alignment horizontal="center" vertical="center"/>
    </xf>
    <xf numFmtId="0" fontId="30" fillId="2" borderId="1" xfId="0" applyFont="1" applyFill="1" applyBorder="1" applyAlignment="1">
      <alignment vertical="center" wrapText="1"/>
    </xf>
    <xf numFmtId="0" fontId="30" fillId="0" borderId="1" xfId="0" applyFont="1" applyBorder="1" applyAlignment="1">
      <alignment vertical="center"/>
    </xf>
    <xf numFmtId="0" fontId="30" fillId="0" borderId="0" xfId="0" applyFont="1"/>
    <xf numFmtId="2" fontId="30" fillId="0" borderId="1" xfId="0" applyNumberFormat="1" applyFont="1" applyBorder="1" applyAlignment="1">
      <alignment vertical="center" wrapText="1"/>
    </xf>
    <xf numFmtId="49" fontId="0" fillId="0" borderId="0" xfId="0" applyNumberFormat="1"/>
    <xf numFmtId="49" fontId="29" fillId="0" borderId="1" xfId="0" applyNumberFormat="1" applyFont="1" applyBorder="1" applyAlignment="1">
      <alignment horizontal="center" vertical="center" wrapText="1"/>
    </xf>
    <xf numFmtId="0" fontId="30" fillId="0" borderId="2" xfId="0" applyFont="1" applyBorder="1" applyAlignment="1">
      <alignment horizontal="center" vertical="center"/>
    </xf>
    <xf numFmtId="2" fontId="30" fillId="0" borderId="2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29" fillId="0" borderId="0" xfId="0" applyFont="1" applyAlignment="1">
      <alignment horizontal="center"/>
    </xf>
    <xf numFmtId="0" fontId="34" fillId="0" borderId="0" xfId="0" applyFont="1"/>
    <xf numFmtId="0" fontId="34" fillId="0" borderId="0" xfId="0" applyFont="1" applyAlignment="1">
      <alignment horizontal="center" vertical="center"/>
    </xf>
    <xf numFmtId="0" fontId="29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vertical="center" wrapText="1"/>
    </xf>
    <xf numFmtId="0" fontId="30" fillId="0" borderId="0" xfId="0" applyFont="1" applyAlignment="1">
      <alignment horizontal="center" vertical="center"/>
    </xf>
    <xf numFmtId="0" fontId="37" fillId="0" borderId="1" xfId="0" applyFont="1" applyBorder="1" applyAlignment="1">
      <alignment vertical="center"/>
    </xf>
    <xf numFmtId="2" fontId="30" fillId="0" borderId="8" xfId="0" applyNumberFormat="1" applyFont="1" applyBorder="1" applyAlignment="1">
      <alignment horizontal="center" vertical="center"/>
    </xf>
    <xf numFmtId="0" fontId="37" fillId="0" borderId="2" xfId="0" applyFont="1" applyBorder="1" applyAlignment="1">
      <alignment vertical="center"/>
    </xf>
    <xf numFmtId="0" fontId="30" fillId="0" borderId="2" xfId="0" applyFont="1" applyBorder="1" applyAlignment="1">
      <alignment horizontal="center" vertical="center" wrapText="1"/>
    </xf>
    <xf numFmtId="0" fontId="29" fillId="0" borderId="12" xfId="0" applyFont="1" applyBorder="1" applyAlignment="1">
      <alignment horizontal="center"/>
    </xf>
    <xf numFmtId="2" fontId="39" fillId="0" borderId="12" xfId="1" applyNumberFormat="1" applyFont="1" applyFill="1" applyBorder="1" applyAlignment="1">
      <alignment horizontal="center" vertical="center"/>
    </xf>
    <xf numFmtId="0" fontId="29" fillId="0" borderId="13" xfId="0" applyFont="1" applyBorder="1" applyAlignment="1">
      <alignment horizontal="center"/>
    </xf>
    <xf numFmtId="0" fontId="38" fillId="0" borderId="13" xfId="1" applyFont="1" applyFill="1" applyBorder="1" applyAlignment="1">
      <alignment vertical="center" wrapText="1"/>
    </xf>
    <xf numFmtId="2" fontId="39" fillId="0" borderId="13" xfId="1" applyNumberFormat="1" applyFont="1" applyFill="1" applyBorder="1" applyAlignment="1">
      <alignment horizontal="center" vertical="center"/>
    </xf>
    <xf numFmtId="0" fontId="32" fillId="0" borderId="1" xfId="0" applyFont="1" applyFill="1" applyBorder="1" applyAlignment="1">
      <alignment horizontal="left" vertical="center" wrapText="1"/>
    </xf>
    <xf numFmtId="0" fontId="30" fillId="0" borderId="11" xfId="0" applyFont="1" applyBorder="1" applyAlignment="1">
      <alignment horizontal="center" vertical="center"/>
    </xf>
    <xf numFmtId="2" fontId="40" fillId="0" borderId="5" xfId="0" applyNumberFormat="1" applyFont="1" applyBorder="1" applyAlignment="1">
      <alignment horizontal="center" vertical="center"/>
    </xf>
    <xf numFmtId="49" fontId="30" fillId="0" borderId="1" xfId="0" applyNumberFormat="1" applyFont="1" applyBorder="1" applyAlignment="1">
      <alignment horizontal="center" vertical="center" wrapText="1"/>
    </xf>
    <xf numFmtId="0" fontId="34" fillId="0" borderId="12" xfId="0" applyFont="1" applyBorder="1" applyAlignment="1">
      <alignment horizontal="center" vertical="center"/>
    </xf>
    <xf numFmtId="0" fontId="32" fillId="0" borderId="1" xfId="2" applyFont="1" applyFill="1" applyBorder="1" applyAlignment="1">
      <alignment vertical="center" wrapText="1"/>
    </xf>
    <xf numFmtId="2" fontId="30" fillId="0" borderId="1" xfId="0" applyNumberFormat="1" applyFont="1" applyBorder="1" applyAlignment="1">
      <alignment horizontal="center" vertical="center" wrapText="1"/>
    </xf>
    <xf numFmtId="0" fontId="30" fillId="0" borderId="1" xfId="0" applyFont="1" applyBorder="1" applyAlignment="1">
      <alignment horizontal="left" vertical="center" wrapText="1"/>
    </xf>
    <xf numFmtId="0" fontId="34" fillId="0" borderId="1" xfId="0" applyFont="1" applyBorder="1"/>
    <xf numFmtId="0" fontId="34" fillId="0" borderId="0" xfId="0" applyFont="1" applyAlignment="1"/>
    <xf numFmtId="0" fontId="34" fillId="0" borderId="1" xfId="0" applyFont="1" applyBorder="1" applyAlignment="1"/>
    <xf numFmtId="0" fontId="35" fillId="0" borderId="9" xfId="0" applyFont="1" applyBorder="1" applyAlignment="1"/>
    <xf numFmtId="0" fontId="34" fillId="0" borderId="10" xfId="0" applyFont="1" applyBorder="1"/>
    <xf numFmtId="0" fontId="34" fillId="0" borderId="8" xfId="0" applyFont="1" applyBorder="1"/>
    <xf numFmtId="0" fontId="15" fillId="0" borderId="2" xfId="1" applyFont="1" applyFill="1" applyBorder="1" applyAlignment="1">
      <alignment horizontal="center" vertical="center" wrapText="1"/>
    </xf>
    <xf numFmtId="0" fontId="10" fillId="0" borderId="12" xfId="1" applyFont="1" applyFill="1" applyBorder="1" applyAlignment="1">
      <alignment horizontal="center" vertical="center" wrapText="1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 wrapText="1"/>
    </xf>
    <xf numFmtId="0" fontId="0" fillId="0" borderId="0" xfId="0" applyAlignment="1">
      <alignment horizontal="left" wrapText="1"/>
    </xf>
    <xf numFmtId="0" fontId="10" fillId="0" borderId="1" xfId="1" applyFont="1" applyFill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5" fillId="0" borderId="3" xfId="0" applyFont="1" applyBorder="1" applyAlignment="1">
      <alignment horizontal="center" vertical="center" wrapText="1"/>
    </xf>
    <xf numFmtId="0" fontId="25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0" fillId="0" borderId="3" xfId="1" applyFont="1" applyFill="1" applyBorder="1" applyAlignment="1">
      <alignment horizontal="center" vertical="center" wrapText="1"/>
    </xf>
    <xf numFmtId="0" fontId="12" fillId="0" borderId="14" xfId="1" applyFont="1" applyFill="1" applyBorder="1" applyAlignment="1">
      <alignment horizontal="center" vertical="center" wrapText="1"/>
    </xf>
    <xf numFmtId="0" fontId="12" fillId="0" borderId="15" xfId="1" applyFont="1" applyFill="1" applyBorder="1" applyAlignment="1">
      <alignment horizontal="center" vertical="center" wrapText="1"/>
    </xf>
    <xf numFmtId="0" fontId="13" fillId="0" borderId="9" xfId="1" applyFont="1" applyFill="1" applyBorder="1" applyAlignment="1">
      <alignment horizontal="center" vertical="center" wrapText="1"/>
    </xf>
    <xf numFmtId="0" fontId="13" fillId="0" borderId="10" xfId="1" applyFont="1" applyFill="1" applyBorder="1" applyAlignment="1">
      <alignment horizontal="center" vertical="center" wrapText="1"/>
    </xf>
    <xf numFmtId="0" fontId="10" fillId="0" borderId="9" xfId="1" applyFont="1" applyFill="1" applyBorder="1" applyAlignment="1">
      <alignment horizontal="center" vertical="center" wrapText="1"/>
    </xf>
    <xf numFmtId="0" fontId="10" fillId="0" borderId="10" xfId="1" applyFont="1" applyFill="1" applyBorder="1" applyAlignment="1">
      <alignment horizontal="center" vertical="center" wrapText="1"/>
    </xf>
    <xf numFmtId="0" fontId="13" fillId="0" borderId="1" xfId="1" applyFont="1" applyFill="1" applyBorder="1" applyAlignment="1">
      <alignment horizontal="center" vertical="center" wrapText="1"/>
    </xf>
    <xf numFmtId="0" fontId="34" fillId="0" borderId="0" xfId="0" applyFont="1" applyAlignment="1">
      <alignment horizontal="center"/>
    </xf>
    <xf numFmtId="0" fontId="35" fillId="0" borderId="1" xfId="0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0" fontId="38" fillId="0" borderId="14" xfId="1" applyFont="1" applyFill="1" applyBorder="1" applyAlignment="1">
      <alignment horizontal="center" vertical="center" wrapText="1"/>
    </xf>
    <xf numFmtId="0" fontId="38" fillId="0" borderId="15" xfId="1" applyFont="1" applyFill="1" applyBorder="1" applyAlignment="1">
      <alignment horizontal="center" vertical="center" wrapText="1"/>
    </xf>
    <xf numFmtId="0" fontId="36" fillId="0" borderId="0" xfId="0" applyFont="1" applyAlignment="1">
      <alignment horizontal="center" vertical="center"/>
    </xf>
    <xf numFmtId="0" fontId="35" fillId="0" borderId="6" xfId="0" applyFont="1" applyBorder="1" applyAlignment="1">
      <alignment horizontal="center" vertical="center" wrapText="1"/>
    </xf>
    <xf numFmtId="0" fontId="35" fillId="0" borderId="0" xfId="0" applyFont="1" applyBorder="1" applyAlignment="1">
      <alignment horizontal="center" vertical="center" wrapText="1"/>
    </xf>
    <xf numFmtId="0" fontId="35" fillId="0" borderId="7" xfId="0" applyFont="1" applyBorder="1" applyAlignment="1">
      <alignment horizontal="center" vertical="center" wrapText="1"/>
    </xf>
    <xf numFmtId="0" fontId="35" fillId="0" borderId="9" xfId="0" applyFont="1" applyBorder="1" applyAlignment="1">
      <alignment horizontal="center" vertical="center" wrapText="1"/>
    </xf>
    <xf numFmtId="0" fontId="31" fillId="0" borderId="10" xfId="0" applyFont="1" applyBorder="1" applyAlignment="1">
      <alignment horizontal="center" vertical="center" wrapText="1"/>
    </xf>
    <xf numFmtId="0" fontId="31" fillId="0" borderId="8" xfId="0" applyFont="1" applyBorder="1" applyAlignment="1">
      <alignment horizontal="center" vertical="center" wrapText="1"/>
    </xf>
    <xf numFmtId="0" fontId="34" fillId="0" borderId="9" xfId="0" applyNumberFormat="1" applyFont="1" applyBorder="1" applyAlignment="1">
      <alignment horizontal="center" vertical="center"/>
    </xf>
    <xf numFmtId="0" fontId="31" fillId="0" borderId="10" xfId="0" applyNumberFormat="1" applyFont="1" applyBorder="1" applyAlignment="1">
      <alignment horizontal="center" vertical="center"/>
    </xf>
    <xf numFmtId="0" fontId="31" fillId="0" borderId="8" xfId="0" applyNumberFormat="1" applyFont="1" applyBorder="1" applyAlignment="1">
      <alignment horizontal="center" vertical="center"/>
    </xf>
    <xf numFmtId="49" fontId="29" fillId="0" borderId="9" xfId="0" applyNumberFormat="1" applyFont="1" applyBorder="1" applyAlignment="1">
      <alignment horizontal="center" vertical="center" wrapText="1"/>
    </xf>
    <xf numFmtId="49" fontId="29" fillId="0" borderId="10" xfId="0" applyNumberFormat="1" applyFont="1" applyBorder="1" applyAlignment="1">
      <alignment horizontal="center" vertical="center" wrapText="1"/>
    </xf>
    <xf numFmtId="49" fontId="29" fillId="0" borderId="8" xfId="0" applyNumberFormat="1" applyFont="1" applyBorder="1" applyAlignment="1">
      <alignment horizontal="center" vertical="center" wrapText="1"/>
    </xf>
    <xf numFmtId="0" fontId="38" fillId="0" borderId="3" xfId="1" applyFont="1" applyFill="1" applyBorder="1" applyAlignment="1">
      <alignment horizontal="center" vertical="center" wrapText="1"/>
    </xf>
    <xf numFmtId="0" fontId="38" fillId="0" borderId="4" xfId="1" applyFont="1" applyFill="1" applyBorder="1" applyAlignment="1">
      <alignment horizontal="center" vertical="center" wrapText="1"/>
    </xf>
    <xf numFmtId="0" fontId="38" fillId="0" borderId="5" xfId="1" applyFont="1" applyFill="1" applyBorder="1" applyAlignment="1">
      <alignment horizontal="center" vertical="center" wrapText="1"/>
    </xf>
    <xf numFmtId="0" fontId="40" fillId="0" borderId="3" xfId="0" applyFont="1" applyBorder="1" applyAlignment="1">
      <alignment horizontal="center" vertical="center" wrapText="1"/>
    </xf>
    <xf numFmtId="0" fontId="40" fillId="0" borderId="4" xfId="0" applyFont="1" applyBorder="1" applyAlignment="1">
      <alignment horizontal="center" vertical="center" wrapText="1"/>
    </xf>
    <xf numFmtId="0" fontId="38" fillId="0" borderId="12" xfId="1" applyFont="1" applyFill="1" applyBorder="1" applyAlignment="1">
      <alignment horizontal="center" vertical="center" wrapText="1"/>
    </xf>
    <xf numFmtId="0" fontId="35" fillId="0" borderId="10" xfId="0" applyFont="1" applyBorder="1" applyAlignment="1">
      <alignment horizontal="center"/>
    </xf>
    <xf numFmtId="0" fontId="35" fillId="0" borderId="8" xfId="0" applyFont="1" applyBorder="1" applyAlignment="1">
      <alignment horizontal="center"/>
    </xf>
    <xf numFmtId="0" fontId="35" fillId="0" borderId="10" xfId="0" applyFont="1" applyBorder="1" applyAlignment="1">
      <alignment horizontal="center" vertical="center" wrapText="1"/>
    </xf>
    <xf numFmtId="0" fontId="34" fillId="0" borderId="10" xfId="0" applyFont="1" applyBorder="1" applyAlignment="1">
      <alignment horizontal="center" vertical="center" wrapText="1"/>
    </xf>
    <xf numFmtId="0" fontId="34" fillId="0" borderId="8" xfId="0" applyFont="1" applyBorder="1" applyAlignment="1">
      <alignment horizontal="center" vertical="center" wrapText="1"/>
    </xf>
    <xf numFmtId="0" fontId="41" fillId="0" borderId="9" xfId="0" applyFont="1" applyBorder="1" applyAlignment="1">
      <alignment horizontal="center"/>
    </xf>
    <xf numFmtId="0" fontId="34" fillId="0" borderId="10" xfId="0" applyFont="1" applyBorder="1" applyAlignment="1">
      <alignment horizontal="center"/>
    </xf>
    <xf numFmtId="0" fontId="34" fillId="0" borderId="8" xfId="0" applyFont="1" applyBorder="1" applyAlignment="1">
      <alignment horizontal="center"/>
    </xf>
    <xf numFmtId="0" fontId="34" fillId="0" borderId="9" xfId="0" applyFont="1" applyBorder="1" applyAlignment="1">
      <alignment horizontal="center"/>
    </xf>
    <xf numFmtId="0" fontId="34" fillId="0" borderId="0" xfId="0" applyFont="1" applyAlignment="1">
      <alignment horizontal="center" vertical="center"/>
    </xf>
  </cellXfs>
  <cellStyles count="3">
    <cellStyle name="Обычный" xfId="0" builtinId="0"/>
    <cellStyle name="Обычный 2" xfId="1"/>
    <cellStyle name="常规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74"/>
  <sheetViews>
    <sheetView topLeftCell="A41" workbookViewId="0">
      <selection activeCell="C65" sqref="C65"/>
    </sheetView>
  </sheetViews>
  <sheetFormatPr defaultRowHeight="15"/>
  <cols>
    <col min="1" max="1" width="3.140625" customWidth="1"/>
    <col min="2" max="2" width="49.140625" customWidth="1"/>
  </cols>
  <sheetData>
    <row r="2" spans="1:6">
      <c r="A2" s="1"/>
      <c r="B2" t="s">
        <v>12</v>
      </c>
      <c r="E2" s="2"/>
      <c r="F2" s="2"/>
    </row>
    <row r="3" spans="1:6">
      <c r="A3" s="1"/>
      <c r="B3" t="s">
        <v>7</v>
      </c>
      <c r="E3" s="2"/>
      <c r="F3" s="2"/>
    </row>
    <row r="4" spans="1:6">
      <c r="A4" s="1"/>
      <c r="B4" t="s">
        <v>6</v>
      </c>
      <c r="E4" s="2"/>
      <c r="F4" s="2"/>
    </row>
    <row r="5" spans="1:6">
      <c r="A5" s="1"/>
      <c r="E5" s="2"/>
      <c r="F5" s="2"/>
    </row>
    <row r="6" spans="1:6" ht="40.5" customHeight="1">
      <c r="A6" s="1"/>
      <c r="B6" s="124" t="s">
        <v>63</v>
      </c>
      <c r="C6" s="124"/>
      <c r="D6" s="124"/>
      <c r="E6" s="124"/>
      <c r="F6" s="124"/>
    </row>
    <row r="7" spans="1:6">
      <c r="A7" s="1"/>
      <c r="E7" s="2"/>
      <c r="F7" s="2"/>
    </row>
    <row r="8" spans="1:6" ht="15.75">
      <c r="A8" s="125" t="s">
        <v>9</v>
      </c>
      <c r="B8" s="125"/>
      <c r="C8" s="125"/>
      <c r="D8" s="125"/>
      <c r="E8" s="125"/>
      <c r="F8" s="125"/>
    </row>
    <row r="9" spans="1:6">
      <c r="A9" s="3"/>
      <c r="B9" s="4"/>
      <c r="C9" s="4"/>
      <c r="D9" s="4"/>
      <c r="E9" s="5"/>
      <c r="F9" s="5"/>
    </row>
    <row r="10" spans="1:6" ht="25.5">
      <c r="A10" s="6" t="s">
        <v>0</v>
      </c>
      <c r="B10" s="7" t="s">
        <v>13</v>
      </c>
      <c r="C10" s="7" t="s">
        <v>14</v>
      </c>
      <c r="D10" s="7" t="s">
        <v>15</v>
      </c>
      <c r="E10" s="7" t="s">
        <v>16</v>
      </c>
      <c r="F10" s="7" t="s">
        <v>17</v>
      </c>
    </row>
    <row r="11" spans="1:6">
      <c r="A11" s="60">
        <v>1</v>
      </c>
      <c r="B11" s="61">
        <v>2</v>
      </c>
      <c r="C11" s="62">
        <v>3</v>
      </c>
      <c r="D11" s="62">
        <v>4</v>
      </c>
      <c r="E11" s="62">
        <v>5</v>
      </c>
      <c r="F11" s="62">
        <v>6</v>
      </c>
    </row>
    <row r="12" spans="1:6" ht="30">
      <c r="A12" s="6">
        <v>1</v>
      </c>
      <c r="B12" s="48" t="s">
        <v>64</v>
      </c>
      <c r="C12" s="49" t="s">
        <v>10</v>
      </c>
      <c r="D12" s="8">
        <v>74</v>
      </c>
      <c r="E12" s="9">
        <v>0</v>
      </c>
      <c r="F12" s="10">
        <v>0</v>
      </c>
    </row>
    <row r="13" spans="1:6">
      <c r="A13" s="6">
        <v>2</v>
      </c>
      <c r="B13" s="48" t="s">
        <v>70</v>
      </c>
      <c r="C13" s="49" t="s">
        <v>11</v>
      </c>
      <c r="D13" s="8">
        <v>28</v>
      </c>
      <c r="E13" s="9">
        <v>0</v>
      </c>
      <c r="F13" s="10">
        <v>0</v>
      </c>
    </row>
    <row r="14" spans="1:6" ht="30">
      <c r="A14" s="6"/>
      <c r="B14" s="48" t="s">
        <v>69</v>
      </c>
      <c r="C14" s="49" t="s">
        <v>11</v>
      </c>
      <c r="D14" s="8">
        <v>28</v>
      </c>
      <c r="E14" s="9">
        <v>0</v>
      </c>
      <c r="F14" s="10">
        <v>0</v>
      </c>
    </row>
    <row r="15" spans="1:6">
      <c r="A15" s="6">
        <v>4</v>
      </c>
      <c r="B15" s="47" t="s">
        <v>65</v>
      </c>
      <c r="C15" s="49" t="s">
        <v>11</v>
      </c>
      <c r="D15" s="8">
        <v>10</v>
      </c>
      <c r="E15" s="9">
        <v>0</v>
      </c>
      <c r="F15" s="10">
        <f>E15*D15</f>
        <v>0</v>
      </c>
    </row>
    <row r="16" spans="1:6">
      <c r="A16" s="54">
        <v>5</v>
      </c>
      <c r="B16" s="55" t="s">
        <v>19</v>
      </c>
      <c r="C16" s="56" t="s">
        <v>11</v>
      </c>
      <c r="D16" s="57">
        <v>2</v>
      </c>
      <c r="E16" s="9">
        <v>0</v>
      </c>
      <c r="F16" s="58">
        <f>E16*D16</f>
        <v>0</v>
      </c>
    </row>
    <row r="17" spans="1:6">
      <c r="A17" s="6">
        <v>6</v>
      </c>
      <c r="B17" s="50" t="s">
        <v>23</v>
      </c>
      <c r="C17" s="49" t="s">
        <v>22</v>
      </c>
      <c r="D17" s="8">
        <v>1</v>
      </c>
      <c r="E17" s="9">
        <v>0</v>
      </c>
      <c r="F17" s="10">
        <f t="shared" ref="F17:F23" si="0">E17*D17</f>
        <v>0</v>
      </c>
    </row>
    <row r="18" spans="1:6" ht="15" customHeight="1">
      <c r="A18" s="6">
        <v>7</v>
      </c>
      <c r="B18" s="48" t="s">
        <v>24</v>
      </c>
      <c r="C18" s="49" t="s">
        <v>22</v>
      </c>
      <c r="D18" s="8">
        <v>1</v>
      </c>
      <c r="E18" s="9">
        <v>0</v>
      </c>
      <c r="F18" s="10">
        <f t="shared" si="0"/>
        <v>0</v>
      </c>
    </row>
    <row r="19" spans="1:6">
      <c r="A19" s="6">
        <v>8</v>
      </c>
      <c r="B19" s="48" t="s">
        <v>28</v>
      </c>
      <c r="C19" s="49" t="s">
        <v>21</v>
      </c>
      <c r="D19" s="8">
        <v>2</v>
      </c>
      <c r="E19" s="9">
        <v>0</v>
      </c>
      <c r="F19" s="10">
        <f t="shared" si="0"/>
        <v>0</v>
      </c>
    </row>
    <row r="20" spans="1:6">
      <c r="A20" s="6">
        <v>9</v>
      </c>
      <c r="B20" s="48" t="s">
        <v>27</v>
      </c>
      <c r="C20" s="49" t="s">
        <v>11</v>
      </c>
      <c r="D20" s="8">
        <v>3</v>
      </c>
      <c r="E20" s="9">
        <v>0</v>
      </c>
      <c r="F20" s="10">
        <f t="shared" si="0"/>
        <v>0</v>
      </c>
    </row>
    <row r="21" spans="1:6">
      <c r="A21" s="6">
        <v>10</v>
      </c>
      <c r="B21" s="65" t="s">
        <v>20</v>
      </c>
      <c r="C21" s="49" t="s">
        <v>21</v>
      </c>
      <c r="D21" s="8">
        <v>1</v>
      </c>
      <c r="E21" s="9">
        <v>0</v>
      </c>
      <c r="F21" s="10">
        <f t="shared" si="0"/>
        <v>0</v>
      </c>
    </row>
    <row r="22" spans="1:6" ht="15.75">
      <c r="A22" s="6">
        <v>11</v>
      </c>
      <c r="B22" s="48" t="s">
        <v>55</v>
      </c>
      <c r="C22" s="49" t="s">
        <v>26</v>
      </c>
      <c r="D22" s="8">
        <v>60.7</v>
      </c>
      <c r="E22" s="9">
        <v>0</v>
      </c>
      <c r="F22" s="10">
        <f t="shared" si="0"/>
        <v>0</v>
      </c>
    </row>
    <row r="23" spans="1:6" ht="16.5" thickBot="1">
      <c r="A23" s="6">
        <v>12</v>
      </c>
      <c r="B23" s="52" t="s">
        <v>25</v>
      </c>
      <c r="C23" s="51" t="s">
        <v>10</v>
      </c>
      <c r="D23" s="18">
        <v>74</v>
      </c>
      <c r="E23" s="9">
        <v>0</v>
      </c>
      <c r="F23" s="10">
        <f t="shared" si="0"/>
        <v>0</v>
      </c>
    </row>
    <row r="24" spans="1:6" ht="16.5" thickTop="1" thickBot="1">
      <c r="A24" s="126" t="s">
        <v>3</v>
      </c>
      <c r="B24" s="127"/>
      <c r="C24" s="127"/>
      <c r="D24" s="127"/>
      <c r="E24" s="127"/>
      <c r="F24" s="63">
        <f>SUM(F12:F23)</f>
        <v>0</v>
      </c>
    </row>
    <row r="25" spans="1:6" ht="15.75" thickTop="1">
      <c r="A25" s="128" t="s">
        <v>1</v>
      </c>
      <c r="B25" s="129"/>
      <c r="C25" s="129"/>
      <c r="D25" s="129"/>
      <c r="E25" s="129"/>
      <c r="F25" s="130"/>
    </row>
    <row r="26" spans="1:6">
      <c r="A26" s="8">
        <v>1</v>
      </c>
      <c r="B26" s="50" t="s">
        <v>58</v>
      </c>
      <c r="C26" s="49" t="s">
        <v>11</v>
      </c>
      <c r="D26" s="49">
        <v>1</v>
      </c>
      <c r="E26" s="49" t="s">
        <v>60</v>
      </c>
      <c r="F26" s="49" t="s">
        <v>60</v>
      </c>
    </row>
    <row r="27" spans="1:6">
      <c r="A27" s="8">
        <v>2</v>
      </c>
      <c r="B27" s="48" t="s">
        <v>59</v>
      </c>
      <c r="C27" s="49" t="s">
        <v>11</v>
      </c>
      <c r="D27" s="49">
        <v>1</v>
      </c>
      <c r="E27" s="49" t="s">
        <v>60</v>
      </c>
      <c r="F27" s="49" t="s">
        <v>60</v>
      </c>
    </row>
    <row r="28" spans="1:6">
      <c r="A28" s="8">
        <v>3</v>
      </c>
      <c r="B28" s="19" t="s">
        <v>67</v>
      </c>
      <c r="C28" s="7" t="s">
        <v>10</v>
      </c>
      <c r="D28" s="11">
        <v>74</v>
      </c>
      <c r="E28" s="31">
        <v>0</v>
      </c>
      <c r="F28" s="10">
        <f t="shared" ref="F28:F47" si="1">E28*D28</f>
        <v>0</v>
      </c>
    </row>
    <row r="29" spans="1:6">
      <c r="A29" s="8">
        <v>4</v>
      </c>
      <c r="B29" s="19" t="s">
        <v>30</v>
      </c>
      <c r="C29" s="7" t="s">
        <v>10</v>
      </c>
      <c r="D29" s="11">
        <v>1</v>
      </c>
      <c r="E29" s="31">
        <v>0</v>
      </c>
      <c r="F29" s="10">
        <f t="shared" si="1"/>
        <v>0</v>
      </c>
    </row>
    <row r="30" spans="1:6">
      <c r="A30" s="8">
        <v>5</v>
      </c>
      <c r="B30" s="19" t="s">
        <v>68</v>
      </c>
      <c r="C30" s="7" t="s">
        <v>11</v>
      </c>
      <c r="D30" s="11">
        <v>10</v>
      </c>
      <c r="E30" s="31">
        <v>0</v>
      </c>
      <c r="F30" s="10">
        <f t="shared" si="1"/>
        <v>0</v>
      </c>
    </row>
    <row r="31" spans="1:6">
      <c r="A31" s="8">
        <v>6</v>
      </c>
      <c r="B31" s="19" t="s">
        <v>43</v>
      </c>
      <c r="C31" s="7" t="s">
        <v>11</v>
      </c>
      <c r="D31" s="11">
        <v>2</v>
      </c>
      <c r="E31" s="31">
        <v>0</v>
      </c>
      <c r="F31" s="10">
        <f t="shared" si="1"/>
        <v>0</v>
      </c>
    </row>
    <row r="32" spans="1:6">
      <c r="A32" s="8">
        <v>7</v>
      </c>
      <c r="B32" s="44" t="s">
        <v>32</v>
      </c>
      <c r="C32" s="7" t="s">
        <v>11</v>
      </c>
      <c r="D32" s="11">
        <v>3</v>
      </c>
      <c r="E32" s="31">
        <v>0</v>
      </c>
      <c r="F32" s="10">
        <f t="shared" si="1"/>
        <v>0</v>
      </c>
    </row>
    <row r="33" spans="1:6">
      <c r="A33" s="8">
        <v>8</v>
      </c>
      <c r="B33" s="44" t="s">
        <v>33</v>
      </c>
      <c r="C33" s="7" t="s">
        <v>11</v>
      </c>
      <c r="D33" s="11">
        <v>3</v>
      </c>
      <c r="E33" s="31">
        <v>0</v>
      </c>
      <c r="F33" s="10">
        <f t="shared" si="1"/>
        <v>0</v>
      </c>
    </row>
    <row r="34" spans="1:6">
      <c r="A34" s="8">
        <v>9</v>
      </c>
      <c r="B34" s="44" t="s">
        <v>34</v>
      </c>
      <c r="C34" s="7" t="s">
        <v>11</v>
      </c>
      <c r="D34" s="11">
        <v>1</v>
      </c>
      <c r="E34" s="31">
        <v>0</v>
      </c>
      <c r="F34" s="10">
        <f t="shared" si="1"/>
        <v>0</v>
      </c>
    </row>
    <row r="35" spans="1:6">
      <c r="A35" s="8">
        <v>10</v>
      </c>
      <c r="B35" s="44" t="s">
        <v>35</v>
      </c>
      <c r="C35" s="7" t="s">
        <v>11</v>
      </c>
      <c r="D35" s="11">
        <v>1</v>
      </c>
      <c r="E35" s="31">
        <v>0</v>
      </c>
      <c r="F35" s="10">
        <f t="shared" si="1"/>
        <v>0</v>
      </c>
    </row>
    <row r="36" spans="1:6">
      <c r="A36" s="8">
        <v>11</v>
      </c>
      <c r="B36" s="44" t="s">
        <v>66</v>
      </c>
      <c r="C36" s="7" t="s">
        <v>42</v>
      </c>
      <c r="D36" s="11">
        <v>70</v>
      </c>
      <c r="E36" s="31">
        <v>0</v>
      </c>
      <c r="F36" s="10">
        <f t="shared" si="1"/>
        <v>0</v>
      </c>
    </row>
    <row r="37" spans="1:6">
      <c r="A37" s="8">
        <v>12</v>
      </c>
      <c r="B37" s="44" t="s">
        <v>44</v>
      </c>
      <c r="C37" s="7" t="s">
        <v>11</v>
      </c>
      <c r="D37" s="11">
        <v>1</v>
      </c>
      <c r="E37" s="31">
        <v>0</v>
      </c>
      <c r="F37" s="10">
        <f t="shared" si="1"/>
        <v>0</v>
      </c>
    </row>
    <row r="38" spans="1:6">
      <c r="A38" s="8">
        <v>13</v>
      </c>
      <c r="B38" s="44" t="s">
        <v>45</v>
      </c>
      <c r="C38" s="49" t="s">
        <v>10</v>
      </c>
      <c r="D38" s="11">
        <v>1</v>
      </c>
      <c r="E38" s="31">
        <v>0</v>
      </c>
      <c r="F38" s="10">
        <f t="shared" si="1"/>
        <v>0</v>
      </c>
    </row>
    <row r="39" spans="1:6">
      <c r="A39" s="8">
        <v>14</v>
      </c>
      <c r="B39" s="44" t="s">
        <v>2</v>
      </c>
      <c r="C39" s="49" t="s">
        <v>47</v>
      </c>
      <c r="D39" s="11">
        <v>200</v>
      </c>
      <c r="E39" s="31">
        <v>0</v>
      </c>
      <c r="F39" s="10">
        <f t="shared" si="1"/>
        <v>0</v>
      </c>
    </row>
    <row r="40" spans="1:6" ht="15.75">
      <c r="A40" s="8">
        <v>15</v>
      </c>
      <c r="B40" s="44" t="s">
        <v>46</v>
      </c>
      <c r="C40" s="49" t="s">
        <v>39</v>
      </c>
      <c r="D40" s="11">
        <v>0.7</v>
      </c>
      <c r="E40" s="31">
        <v>0</v>
      </c>
      <c r="F40" s="10">
        <f t="shared" si="1"/>
        <v>0</v>
      </c>
    </row>
    <row r="41" spans="1:6">
      <c r="A41" s="8">
        <v>16</v>
      </c>
      <c r="B41" s="44" t="s">
        <v>48</v>
      </c>
      <c r="C41" s="7" t="s">
        <v>11</v>
      </c>
      <c r="D41" s="11">
        <v>18</v>
      </c>
      <c r="E41" s="31">
        <v>0</v>
      </c>
      <c r="F41" s="10">
        <f t="shared" si="1"/>
        <v>0</v>
      </c>
    </row>
    <row r="42" spans="1:6">
      <c r="A42" s="8">
        <v>17</v>
      </c>
      <c r="B42" s="44" t="s">
        <v>49</v>
      </c>
      <c r="C42" s="7" t="s">
        <v>47</v>
      </c>
      <c r="D42" s="11">
        <v>4.7</v>
      </c>
      <c r="E42" s="31">
        <v>0</v>
      </c>
      <c r="F42" s="10">
        <f t="shared" si="1"/>
        <v>0</v>
      </c>
    </row>
    <row r="43" spans="1:6">
      <c r="A43" s="8">
        <v>18</v>
      </c>
      <c r="B43" s="44" t="s">
        <v>50</v>
      </c>
      <c r="C43" s="7" t="s">
        <v>47</v>
      </c>
      <c r="D43" s="11">
        <v>1.68</v>
      </c>
      <c r="E43" s="31">
        <v>0</v>
      </c>
      <c r="F43" s="10">
        <f t="shared" si="1"/>
        <v>0</v>
      </c>
    </row>
    <row r="44" spans="1:6">
      <c r="A44" s="8">
        <v>19</v>
      </c>
      <c r="B44" s="44" t="s">
        <v>56</v>
      </c>
      <c r="C44" s="7" t="s">
        <v>47</v>
      </c>
      <c r="D44" s="11">
        <v>0.69</v>
      </c>
      <c r="E44" s="31">
        <v>0</v>
      </c>
      <c r="F44" s="10">
        <f t="shared" si="1"/>
        <v>0</v>
      </c>
    </row>
    <row r="45" spans="1:6">
      <c r="A45" s="8">
        <v>20</v>
      </c>
      <c r="B45" s="53" t="s">
        <v>51</v>
      </c>
      <c r="C45" s="12" t="s">
        <v>52</v>
      </c>
      <c r="D45" s="20">
        <v>1.32</v>
      </c>
      <c r="E45" s="31">
        <v>0</v>
      </c>
      <c r="F45" s="21">
        <f t="shared" si="1"/>
        <v>0</v>
      </c>
    </row>
    <row r="46" spans="1:6">
      <c r="A46" s="8">
        <v>21</v>
      </c>
      <c r="B46" s="53" t="s">
        <v>53</v>
      </c>
      <c r="C46" s="12" t="s">
        <v>47</v>
      </c>
      <c r="D46" s="20">
        <v>5.77</v>
      </c>
      <c r="E46" s="31">
        <v>0</v>
      </c>
      <c r="F46" s="21">
        <f t="shared" si="1"/>
        <v>0</v>
      </c>
    </row>
    <row r="47" spans="1:6" ht="15.75" thickBot="1">
      <c r="A47" s="8">
        <v>22</v>
      </c>
      <c r="B47" s="53" t="s">
        <v>54</v>
      </c>
      <c r="C47" s="12" t="s">
        <v>57</v>
      </c>
      <c r="D47" s="20">
        <v>0.56999999999999995</v>
      </c>
      <c r="E47" s="31">
        <v>0</v>
      </c>
      <c r="F47" s="21">
        <f t="shared" si="1"/>
        <v>0</v>
      </c>
    </row>
    <row r="48" spans="1:6" ht="16.5" thickTop="1" thickBot="1">
      <c r="A48" s="25"/>
      <c r="B48" s="119" t="s">
        <v>3</v>
      </c>
      <c r="C48" s="119"/>
      <c r="D48" s="131"/>
      <c r="E48" s="26"/>
      <c r="F48" s="27">
        <f>SUM(F28:F47)</f>
        <v>0</v>
      </c>
    </row>
    <row r="49" spans="1:6" ht="15.75" thickTop="1">
      <c r="A49" s="22"/>
      <c r="B49" s="132" t="s">
        <v>4</v>
      </c>
      <c r="C49" s="133"/>
      <c r="D49" s="133"/>
      <c r="E49" s="23"/>
      <c r="F49" s="24">
        <f>F48+F24</f>
        <v>0</v>
      </c>
    </row>
    <row r="50" spans="1:6">
      <c r="A50" s="13"/>
      <c r="B50" s="134" t="s">
        <v>38</v>
      </c>
      <c r="C50" s="135"/>
      <c r="D50" s="135"/>
      <c r="E50" s="16"/>
      <c r="F50" s="15">
        <f>F49*3%</f>
        <v>0</v>
      </c>
    </row>
    <row r="51" spans="1:6">
      <c r="A51" s="13"/>
      <c r="B51" s="136" t="s">
        <v>3</v>
      </c>
      <c r="C51" s="137"/>
      <c r="D51" s="137"/>
      <c r="E51" s="46"/>
      <c r="F51" s="15">
        <f>F49+F50</f>
        <v>0</v>
      </c>
    </row>
    <row r="52" spans="1:6">
      <c r="A52" s="13"/>
      <c r="B52" s="138" t="s">
        <v>37</v>
      </c>
      <c r="C52" s="138"/>
      <c r="D52" s="138"/>
      <c r="E52" s="14"/>
      <c r="F52" s="17">
        <f>F51*10%</f>
        <v>0</v>
      </c>
    </row>
    <row r="53" spans="1:6">
      <c r="A53" s="13"/>
      <c r="B53" s="123" t="s">
        <v>3</v>
      </c>
      <c r="C53" s="123"/>
      <c r="D53" s="123"/>
      <c r="E53" s="14"/>
      <c r="F53" s="15">
        <f>F52+F51</f>
        <v>0</v>
      </c>
    </row>
    <row r="54" spans="1:6">
      <c r="A54" s="13"/>
      <c r="B54" s="138" t="s">
        <v>61</v>
      </c>
      <c r="C54" s="138"/>
      <c r="D54" s="138"/>
      <c r="E54" s="14"/>
      <c r="F54" s="17">
        <f>F53*8%</f>
        <v>0</v>
      </c>
    </row>
    <row r="55" spans="1:6">
      <c r="A55" s="13"/>
      <c r="B55" s="123" t="s">
        <v>3</v>
      </c>
      <c r="C55" s="123"/>
      <c r="D55" s="123"/>
      <c r="E55" s="14"/>
      <c r="F55" s="15">
        <f>SUM(F53:F54)</f>
        <v>0</v>
      </c>
    </row>
    <row r="56" spans="1:6" ht="15.75" thickBot="1">
      <c r="A56" s="28"/>
      <c r="B56" s="118" t="s">
        <v>5</v>
      </c>
      <c r="C56" s="118"/>
      <c r="D56" s="118"/>
      <c r="E56" s="29"/>
      <c r="F56" s="30">
        <f>F55*18%</f>
        <v>0</v>
      </c>
    </row>
    <row r="57" spans="1:6" ht="16.5" thickTop="1" thickBot="1">
      <c r="A57" s="25"/>
      <c r="B57" s="119" t="s">
        <v>8</v>
      </c>
      <c r="C57" s="119"/>
      <c r="D57" s="119"/>
      <c r="E57" s="26"/>
      <c r="F57" s="27">
        <f>SUM(F55:F56)</f>
        <v>0</v>
      </c>
    </row>
    <row r="58" spans="1:6" ht="15.75" thickTop="1">
      <c r="A58" s="33"/>
      <c r="B58" s="34"/>
      <c r="C58" s="34"/>
      <c r="D58" s="34"/>
      <c r="E58" s="35"/>
      <c r="F58" s="36"/>
    </row>
    <row r="59" spans="1:6">
      <c r="A59" s="33"/>
      <c r="B59" s="34"/>
      <c r="C59" s="34"/>
      <c r="D59" s="34"/>
      <c r="E59" s="35"/>
      <c r="F59" s="36"/>
    </row>
    <row r="60" spans="1:6">
      <c r="A60" s="33"/>
      <c r="C60" s="34"/>
      <c r="D60" s="34"/>
      <c r="E60" s="35"/>
      <c r="F60" s="36"/>
    </row>
    <row r="61" spans="1:6">
      <c r="A61" s="1"/>
      <c r="E61" s="2"/>
      <c r="F61" s="2"/>
    </row>
    <row r="62" spans="1:6">
      <c r="A62" s="1"/>
      <c r="E62" s="2"/>
      <c r="F62" s="2"/>
    </row>
    <row r="63" spans="1:6">
      <c r="A63" s="1"/>
      <c r="E63" s="2"/>
      <c r="F63" s="2"/>
    </row>
    <row r="65" spans="1:6">
      <c r="A65" s="37"/>
      <c r="B65" s="38"/>
      <c r="C65" s="37"/>
      <c r="D65" s="39"/>
      <c r="E65" s="40"/>
      <c r="F65" s="37"/>
    </row>
    <row r="66" spans="1:6">
      <c r="A66" s="37"/>
      <c r="B66" s="37"/>
      <c r="C66" s="37"/>
      <c r="D66" s="39"/>
      <c r="E66" s="40"/>
      <c r="F66" s="37"/>
    </row>
    <row r="67" spans="1:6">
      <c r="A67" s="120"/>
      <c r="B67" s="120"/>
      <c r="C67" s="120"/>
      <c r="D67" s="120"/>
      <c r="E67" s="120"/>
      <c r="F67" s="120"/>
    </row>
    <row r="68" spans="1:6">
      <c r="A68" s="45"/>
      <c r="B68" s="45"/>
      <c r="C68" s="45"/>
      <c r="D68" s="42"/>
      <c r="E68" s="43"/>
      <c r="F68" s="45"/>
    </row>
    <row r="69" spans="1:6" ht="28.5" customHeight="1">
      <c r="B69" s="121"/>
      <c r="C69" s="121"/>
      <c r="D69" s="121"/>
      <c r="E69" s="121"/>
      <c r="F69" s="121"/>
    </row>
    <row r="70" spans="1:6">
      <c r="A70" s="37"/>
      <c r="B70" s="37"/>
      <c r="C70" s="37"/>
      <c r="D70" s="39"/>
      <c r="E70" s="40"/>
      <c r="F70" s="37"/>
    </row>
    <row r="71" spans="1:6">
      <c r="A71" s="37"/>
      <c r="B71" s="45"/>
      <c r="C71" s="37"/>
      <c r="D71" s="39"/>
      <c r="E71" s="40"/>
      <c r="F71" s="37"/>
    </row>
    <row r="72" spans="1:6">
      <c r="A72" s="37"/>
      <c r="B72" s="45"/>
      <c r="C72" s="37"/>
      <c r="D72" s="39"/>
      <c r="E72" s="40"/>
      <c r="F72" s="37"/>
    </row>
    <row r="74" spans="1:6" ht="39.75" customHeight="1">
      <c r="B74" s="122"/>
      <c r="C74" s="122"/>
      <c r="D74" s="122"/>
      <c r="E74" s="122"/>
    </row>
  </sheetData>
  <mergeCells count="17">
    <mergeCell ref="B55:D55"/>
    <mergeCell ref="B6:F6"/>
    <mergeCell ref="A8:F8"/>
    <mergeCell ref="A24:E24"/>
    <mergeCell ref="A25:F25"/>
    <mergeCell ref="B48:D48"/>
    <mergeCell ref="B49:D49"/>
    <mergeCell ref="B50:D50"/>
    <mergeCell ref="B51:D51"/>
    <mergeCell ref="B52:D52"/>
    <mergeCell ref="B53:D53"/>
    <mergeCell ref="B54:D54"/>
    <mergeCell ref="B56:D56"/>
    <mergeCell ref="B57:D57"/>
    <mergeCell ref="A67:F67"/>
    <mergeCell ref="B69:F69"/>
    <mergeCell ref="B74:E74"/>
  </mergeCells>
  <pageMargins left="0.70866141732283472" right="0.51181102362204722" top="0.74803149606299213" bottom="0.74803149606299213" header="0.31496062992125984" footer="0.31496062992125984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4"/>
  <sheetViews>
    <sheetView topLeftCell="A5" workbookViewId="0">
      <selection activeCell="J32" sqref="J32"/>
    </sheetView>
  </sheetViews>
  <sheetFormatPr defaultRowHeight="15"/>
  <cols>
    <col min="1" max="1" width="4.140625" customWidth="1"/>
    <col min="2" max="2" width="49.42578125" customWidth="1"/>
    <col min="3" max="3" width="10.140625" customWidth="1"/>
    <col min="4" max="4" width="9.140625" customWidth="1"/>
    <col min="5" max="5" width="8.5703125" customWidth="1"/>
    <col min="6" max="6" width="9.42578125" customWidth="1"/>
  </cols>
  <sheetData>
    <row r="1" spans="1:6">
      <c r="A1" s="1"/>
      <c r="E1" s="2"/>
      <c r="F1" s="2"/>
    </row>
    <row r="2" spans="1:6">
      <c r="A2" s="1"/>
      <c r="B2" t="s">
        <v>12</v>
      </c>
      <c r="E2" s="2"/>
      <c r="F2" s="2"/>
    </row>
    <row r="3" spans="1:6">
      <c r="A3" s="1"/>
      <c r="B3" t="s">
        <v>7</v>
      </c>
      <c r="E3" s="2"/>
      <c r="F3" s="2"/>
    </row>
    <row r="4" spans="1:6">
      <c r="A4" s="1"/>
      <c r="B4" t="s">
        <v>6</v>
      </c>
      <c r="E4" s="2"/>
      <c r="F4" s="2"/>
    </row>
    <row r="5" spans="1:6">
      <c r="A5" s="1"/>
      <c r="E5" s="2"/>
      <c r="F5" s="2"/>
    </row>
    <row r="6" spans="1:6" ht="32.25" customHeight="1">
      <c r="A6" s="1"/>
      <c r="B6" s="124" t="s">
        <v>85</v>
      </c>
      <c r="C6" s="124"/>
      <c r="D6" s="124"/>
      <c r="E6" s="124"/>
      <c r="F6" s="124"/>
    </row>
    <row r="7" spans="1:6">
      <c r="A7" s="1"/>
      <c r="E7" s="2"/>
      <c r="F7" s="2"/>
    </row>
    <row r="8" spans="1:6" ht="15.75">
      <c r="A8" s="125" t="s">
        <v>9</v>
      </c>
      <c r="B8" s="125"/>
      <c r="C8" s="125"/>
      <c r="D8" s="125"/>
      <c r="E8" s="125"/>
      <c r="F8" s="125"/>
    </row>
    <row r="9" spans="1:6">
      <c r="A9" s="3"/>
      <c r="B9" s="4"/>
      <c r="C9" s="4"/>
      <c r="D9" s="4"/>
      <c r="E9" s="5"/>
      <c r="F9" s="5"/>
    </row>
    <row r="10" spans="1:6" ht="25.5">
      <c r="A10" s="6" t="s">
        <v>0</v>
      </c>
      <c r="B10" s="7" t="s">
        <v>13</v>
      </c>
      <c r="C10" s="7" t="s">
        <v>14</v>
      </c>
      <c r="D10" s="7" t="s">
        <v>15</v>
      </c>
      <c r="E10" s="7" t="s">
        <v>16</v>
      </c>
      <c r="F10" s="7" t="s">
        <v>17</v>
      </c>
    </row>
    <row r="11" spans="1:6" ht="9.75" customHeight="1">
      <c r="A11" s="60">
        <v>1</v>
      </c>
      <c r="B11" s="61">
        <v>2</v>
      </c>
      <c r="C11" s="62">
        <v>3</v>
      </c>
      <c r="D11" s="62">
        <v>4</v>
      </c>
      <c r="E11" s="62">
        <v>5</v>
      </c>
      <c r="F11" s="62">
        <v>6</v>
      </c>
    </row>
    <row r="12" spans="1:6" ht="30">
      <c r="A12" s="6">
        <v>1</v>
      </c>
      <c r="B12" s="48" t="s">
        <v>41</v>
      </c>
      <c r="C12" s="49" t="s">
        <v>10</v>
      </c>
      <c r="D12" s="8">
        <v>54</v>
      </c>
      <c r="E12" s="9">
        <v>0</v>
      </c>
      <c r="F12" s="10">
        <f t="shared" ref="F12:F23" si="0">E12*D12</f>
        <v>0</v>
      </c>
    </row>
    <row r="13" spans="1:6" ht="30">
      <c r="A13" s="6">
        <v>2</v>
      </c>
      <c r="B13" s="48" t="s">
        <v>40</v>
      </c>
      <c r="C13" s="49" t="s">
        <v>39</v>
      </c>
      <c r="D13" s="8">
        <v>1.08</v>
      </c>
      <c r="E13" s="9">
        <v>0</v>
      </c>
      <c r="F13" s="10">
        <f t="shared" si="0"/>
        <v>0</v>
      </c>
    </row>
    <row r="14" spans="1:6" ht="30">
      <c r="A14" s="6">
        <v>3</v>
      </c>
      <c r="B14" s="48" t="s">
        <v>62</v>
      </c>
      <c r="C14" s="49" t="s">
        <v>10</v>
      </c>
      <c r="D14" s="8">
        <v>9</v>
      </c>
      <c r="E14" s="9">
        <v>0</v>
      </c>
      <c r="F14" s="10">
        <f t="shared" si="0"/>
        <v>0</v>
      </c>
    </row>
    <row r="15" spans="1:6" s="59" customFormat="1">
      <c r="A15" s="6">
        <v>4</v>
      </c>
      <c r="B15" s="47" t="s">
        <v>18</v>
      </c>
      <c r="C15" s="49" t="s">
        <v>11</v>
      </c>
      <c r="D15" s="8">
        <v>2</v>
      </c>
      <c r="E15" s="9">
        <v>0</v>
      </c>
      <c r="F15" s="10">
        <f t="shared" si="0"/>
        <v>0</v>
      </c>
    </row>
    <row r="16" spans="1:6">
      <c r="A16" s="54">
        <v>5</v>
      </c>
      <c r="B16" s="55" t="s">
        <v>19</v>
      </c>
      <c r="C16" s="56" t="s">
        <v>11</v>
      </c>
      <c r="D16" s="57">
        <v>14</v>
      </c>
      <c r="E16" s="9">
        <v>0</v>
      </c>
      <c r="F16" s="58">
        <f t="shared" si="0"/>
        <v>0</v>
      </c>
    </row>
    <row r="17" spans="1:6">
      <c r="A17" s="6">
        <v>6</v>
      </c>
      <c r="B17" s="50" t="s">
        <v>23</v>
      </c>
      <c r="C17" s="49" t="s">
        <v>22</v>
      </c>
      <c r="D17" s="8">
        <v>1</v>
      </c>
      <c r="E17" s="9">
        <v>0</v>
      </c>
      <c r="F17" s="10">
        <f t="shared" si="0"/>
        <v>0</v>
      </c>
    </row>
    <row r="18" spans="1:6">
      <c r="A18" s="6">
        <v>7</v>
      </c>
      <c r="B18" s="48" t="s">
        <v>24</v>
      </c>
      <c r="C18" s="49" t="s">
        <v>22</v>
      </c>
      <c r="D18" s="8">
        <v>1</v>
      </c>
      <c r="E18" s="9">
        <v>0</v>
      </c>
      <c r="F18" s="10">
        <f t="shared" si="0"/>
        <v>0</v>
      </c>
    </row>
    <row r="19" spans="1:6">
      <c r="A19" s="6">
        <v>8</v>
      </c>
      <c r="B19" s="48" t="s">
        <v>28</v>
      </c>
      <c r="C19" s="49" t="s">
        <v>21</v>
      </c>
      <c r="D19" s="8">
        <v>2</v>
      </c>
      <c r="E19" s="9">
        <v>0</v>
      </c>
      <c r="F19" s="10">
        <f t="shared" si="0"/>
        <v>0</v>
      </c>
    </row>
    <row r="20" spans="1:6">
      <c r="A20" s="6">
        <v>9</v>
      </c>
      <c r="B20" s="48" t="s">
        <v>27</v>
      </c>
      <c r="C20" s="49" t="s">
        <v>11</v>
      </c>
      <c r="D20" s="8">
        <v>3</v>
      </c>
      <c r="E20" s="9">
        <v>0</v>
      </c>
      <c r="F20" s="10">
        <f t="shared" si="0"/>
        <v>0</v>
      </c>
    </row>
    <row r="21" spans="1:6">
      <c r="A21" s="6">
        <v>10</v>
      </c>
      <c r="B21" s="65" t="s">
        <v>20</v>
      </c>
      <c r="C21" s="49" t="s">
        <v>21</v>
      </c>
      <c r="D21" s="8">
        <v>1</v>
      </c>
      <c r="E21" s="9">
        <v>0</v>
      </c>
      <c r="F21" s="10">
        <f t="shared" si="0"/>
        <v>0</v>
      </c>
    </row>
    <row r="22" spans="1:6" ht="15.75">
      <c r="A22" s="6">
        <v>11</v>
      </c>
      <c r="B22" s="48" t="s">
        <v>55</v>
      </c>
      <c r="C22" s="49" t="s">
        <v>26</v>
      </c>
      <c r="D22" s="8">
        <v>19.8</v>
      </c>
      <c r="E22" s="9">
        <v>0</v>
      </c>
      <c r="F22" s="10">
        <f t="shared" si="0"/>
        <v>0</v>
      </c>
    </row>
    <row r="23" spans="1:6" ht="16.5" thickBot="1">
      <c r="A23" s="6">
        <v>12</v>
      </c>
      <c r="B23" s="52" t="s">
        <v>25</v>
      </c>
      <c r="C23" s="51" t="s">
        <v>10</v>
      </c>
      <c r="D23" s="18">
        <v>63</v>
      </c>
      <c r="E23" s="9">
        <v>0</v>
      </c>
      <c r="F23" s="10">
        <f t="shared" si="0"/>
        <v>0</v>
      </c>
    </row>
    <row r="24" spans="1:6" ht="16.5" thickTop="1" thickBot="1">
      <c r="A24" s="126" t="s">
        <v>3</v>
      </c>
      <c r="B24" s="127"/>
      <c r="C24" s="127"/>
      <c r="D24" s="127"/>
      <c r="E24" s="127"/>
      <c r="F24" s="63">
        <f>SUM(F12:F23)</f>
        <v>0</v>
      </c>
    </row>
    <row r="25" spans="1:6" ht="15.75" thickTop="1">
      <c r="A25" s="128" t="s">
        <v>1</v>
      </c>
      <c r="B25" s="129"/>
      <c r="C25" s="129"/>
      <c r="D25" s="129"/>
      <c r="E25" s="129"/>
      <c r="F25" s="130"/>
    </row>
    <row r="26" spans="1:6">
      <c r="A26" s="8">
        <v>1</v>
      </c>
      <c r="B26" s="50" t="s">
        <v>58</v>
      </c>
      <c r="C26" s="49" t="s">
        <v>11</v>
      </c>
      <c r="D26" s="49">
        <v>1</v>
      </c>
      <c r="E26" s="49" t="s">
        <v>60</v>
      </c>
      <c r="F26" s="49" t="s">
        <v>60</v>
      </c>
    </row>
    <row r="27" spans="1:6">
      <c r="A27" s="8">
        <v>2</v>
      </c>
      <c r="B27" s="48" t="s">
        <v>59</v>
      </c>
      <c r="C27" s="49" t="s">
        <v>11</v>
      </c>
      <c r="D27" s="49">
        <v>1</v>
      </c>
      <c r="E27" s="49" t="s">
        <v>60</v>
      </c>
      <c r="F27" s="49" t="s">
        <v>60</v>
      </c>
    </row>
    <row r="28" spans="1:6">
      <c r="A28" s="8">
        <v>3</v>
      </c>
      <c r="B28" s="19" t="s">
        <v>29</v>
      </c>
      <c r="C28" s="7" t="s">
        <v>10</v>
      </c>
      <c r="D28" s="11">
        <v>9</v>
      </c>
      <c r="E28" s="31">
        <v>0</v>
      </c>
      <c r="F28" s="10">
        <f t="shared" ref="F28:F47" si="1">E28*D28</f>
        <v>0</v>
      </c>
    </row>
    <row r="29" spans="1:6">
      <c r="A29" s="8">
        <v>4</v>
      </c>
      <c r="B29" s="19" t="s">
        <v>30</v>
      </c>
      <c r="C29" s="7" t="s">
        <v>10</v>
      </c>
      <c r="D29" s="11">
        <v>54</v>
      </c>
      <c r="E29" s="31">
        <v>0</v>
      </c>
      <c r="F29" s="10">
        <f t="shared" si="1"/>
        <v>0</v>
      </c>
    </row>
    <row r="30" spans="1:6">
      <c r="A30" s="8">
        <v>5</v>
      </c>
      <c r="B30" s="19" t="s">
        <v>31</v>
      </c>
      <c r="C30" s="7" t="s">
        <v>11</v>
      </c>
      <c r="D30" s="11">
        <v>2</v>
      </c>
      <c r="E30" s="31">
        <v>0</v>
      </c>
      <c r="F30" s="10">
        <f t="shared" si="1"/>
        <v>0</v>
      </c>
    </row>
    <row r="31" spans="1:6">
      <c r="A31" s="8">
        <v>6</v>
      </c>
      <c r="B31" s="19" t="s">
        <v>43</v>
      </c>
      <c r="C31" s="7" t="s">
        <v>11</v>
      </c>
      <c r="D31" s="11">
        <v>14</v>
      </c>
      <c r="E31" s="31">
        <v>0</v>
      </c>
      <c r="F31" s="10">
        <f t="shared" si="1"/>
        <v>0</v>
      </c>
    </row>
    <row r="32" spans="1:6">
      <c r="A32" s="8">
        <v>7</v>
      </c>
      <c r="B32" s="44" t="s">
        <v>32</v>
      </c>
      <c r="C32" s="7" t="s">
        <v>11</v>
      </c>
      <c r="D32" s="11">
        <v>3</v>
      </c>
      <c r="E32" s="31">
        <v>0</v>
      </c>
      <c r="F32" s="10">
        <f t="shared" si="1"/>
        <v>0</v>
      </c>
    </row>
    <row r="33" spans="1:6">
      <c r="A33" s="8">
        <v>8</v>
      </c>
      <c r="B33" s="44" t="s">
        <v>33</v>
      </c>
      <c r="C33" s="7" t="s">
        <v>11</v>
      </c>
      <c r="D33" s="11">
        <v>3</v>
      </c>
      <c r="E33" s="31">
        <v>0</v>
      </c>
      <c r="F33" s="10">
        <f t="shared" si="1"/>
        <v>0</v>
      </c>
    </row>
    <row r="34" spans="1:6">
      <c r="A34" s="8">
        <v>9</v>
      </c>
      <c r="B34" s="44" t="s">
        <v>34</v>
      </c>
      <c r="C34" s="7" t="s">
        <v>11</v>
      </c>
      <c r="D34" s="11">
        <v>1</v>
      </c>
      <c r="E34" s="31">
        <v>0</v>
      </c>
      <c r="F34" s="10">
        <f t="shared" si="1"/>
        <v>0</v>
      </c>
    </row>
    <row r="35" spans="1:6">
      <c r="A35" s="8">
        <v>10</v>
      </c>
      <c r="B35" s="44" t="s">
        <v>35</v>
      </c>
      <c r="C35" s="7" t="s">
        <v>11</v>
      </c>
      <c r="D35" s="11">
        <v>1</v>
      </c>
      <c r="E35" s="31">
        <v>0</v>
      </c>
      <c r="F35" s="10">
        <f t="shared" si="1"/>
        <v>0</v>
      </c>
    </row>
    <row r="36" spans="1:6">
      <c r="A36" s="8">
        <v>11</v>
      </c>
      <c r="B36" s="44" t="s">
        <v>36</v>
      </c>
      <c r="C36" s="7" t="s">
        <v>42</v>
      </c>
      <c r="D36" s="11">
        <v>18</v>
      </c>
      <c r="E36" s="31">
        <v>0</v>
      </c>
      <c r="F36" s="10">
        <f t="shared" si="1"/>
        <v>0</v>
      </c>
    </row>
    <row r="37" spans="1:6">
      <c r="A37" s="8">
        <v>12</v>
      </c>
      <c r="B37" s="44" t="s">
        <v>44</v>
      </c>
      <c r="C37" s="7" t="s">
        <v>11</v>
      </c>
      <c r="D37" s="11">
        <v>3</v>
      </c>
      <c r="E37" s="31">
        <v>0</v>
      </c>
      <c r="F37" s="10">
        <f t="shared" si="1"/>
        <v>0</v>
      </c>
    </row>
    <row r="38" spans="1:6">
      <c r="A38" s="8">
        <v>13</v>
      </c>
      <c r="B38" s="44" t="s">
        <v>45</v>
      </c>
      <c r="C38" s="49" t="s">
        <v>10</v>
      </c>
      <c r="D38" s="11">
        <v>1</v>
      </c>
      <c r="E38" s="31">
        <v>0</v>
      </c>
      <c r="F38" s="10">
        <f t="shared" si="1"/>
        <v>0</v>
      </c>
    </row>
    <row r="39" spans="1:6">
      <c r="A39" s="8">
        <v>14</v>
      </c>
      <c r="B39" s="44" t="s">
        <v>2</v>
      </c>
      <c r="C39" s="49" t="s">
        <v>47</v>
      </c>
      <c r="D39" s="11">
        <v>400</v>
      </c>
      <c r="E39" s="31">
        <v>0</v>
      </c>
      <c r="F39" s="10">
        <f t="shared" si="1"/>
        <v>0</v>
      </c>
    </row>
    <row r="40" spans="1:6" ht="15.75">
      <c r="A40" s="8">
        <v>15</v>
      </c>
      <c r="B40" s="44" t="s">
        <v>46</v>
      </c>
      <c r="C40" s="49" t="s">
        <v>39</v>
      </c>
      <c r="D40" s="11">
        <v>1.1000000000000001</v>
      </c>
      <c r="E40" s="31">
        <v>0</v>
      </c>
      <c r="F40" s="10">
        <f t="shared" si="1"/>
        <v>0</v>
      </c>
    </row>
    <row r="41" spans="1:6">
      <c r="A41" s="8">
        <v>16</v>
      </c>
      <c r="B41" s="44" t="s">
        <v>48</v>
      </c>
      <c r="C41" s="7" t="s">
        <v>11</v>
      </c>
      <c r="D41" s="11">
        <v>18</v>
      </c>
      <c r="E41" s="31">
        <v>0</v>
      </c>
      <c r="F41" s="10">
        <f t="shared" si="1"/>
        <v>0</v>
      </c>
    </row>
    <row r="42" spans="1:6">
      <c r="A42" s="8">
        <v>17</v>
      </c>
      <c r="B42" s="44" t="s">
        <v>49</v>
      </c>
      <c r="C42" s="7" t="s">
        <v>47</v>
      </c>
      <c r="D42" s="11">
        <v>4.7</v>
      </c>
      <c r="E42" s="31">
        <v>0</v>
      </c>
      <c r="F42" s="10">
        <f t="shared" si="1"/>
        <v>0</v>
      </c>
    </row>
    <row r="43" spans="1:6">
      <c r="A43" s="8">
        <v>18</v>
      </c>
      <c r="B43" s="44" t="s">
        <v>50</v>
      </c>
      <c r="C43" s="7" t="s">
        <v>47</v>
      </c>
      <c r="D43" s="11">
        <v>1.68</v>
      </c>
      <c r="E43" s="31">
        <v>0</v>
      </c>
      <c r="F43" s="10">
        <f t="shared" si="1"/>
        <v>0</v>
      </c>
    </row>
    <row r="44" spans="1:6">
      <c r="A44" s="8">
        <v>19</v>
      </c>
      <c r="B44" s="44" t="s">
        <v>56</v>
      </c>
      <c r="C44" s="7" t="s">
        <v>47</v>
      </c>
      <c r="D44" s="11">
        <v>0.69</v>
      </c>
      <c r="E44" s="31">
        <v>0</v>
      </c>
      <c r="F44" s="10">
        <f t="shared" si="1"/>
        <v>0</v>
      </c>
    </row>
    <row r="45" spans="1:6">
      <c r="A45" s="8">
        <v>20</v>
      </c>
      <c r="B45" s="53" t="s">
        <v>51</v>
      </c>
      <c r="C45" s="12" t="s">
        <v>52</v>
      </c>
      <c r="D45" s="20">
        <v>1.32</v>
      </c>
      <c r="E45" s="31">
        <v>0</v>
      </c>
      <c r="F45" s="21">
        <f t="shared" si="1"/>
        <v>0</v>
      </c>
    </row>
    <row r="46" spans="1:6">
      <c r="A46" s="8">
        <v>21</v>
      </c>
      <c r="B46" s="53" t="s">
        <v>53</v>
      </c>
      <c r="C46" s="12" t="s">
        <v>47</v>
      </c>
      <c r="D46" s="20">
        <v>5.77</v>
      </c>
      <c r="E46" s="31">
        <v>0</v>
      </c>
      <c r="F46" s="21">
        <f t="shared" si="1"/>
        <v>0</v>
      </c>
    </row>
    <row r="47" spans="1:6" ht="15.75" thickBot="1">
      <c r="A47" s="8">
        <v>22</v>
      </c>
      <c r="B47" s="53" t="s">
        <v>54</v>
      </c>
      <c r="C47" s="12" t="s">
        <v>57</v>
      </c>
      <c r="D47" s="20">
        <v>0.56999999999999995</v>
      </c>
      <c r="E47" s="31">
        <v>0</v>
      </c>
      <c r="F47" s="21">
        <f t="shared" si="1"/>
        <v>0</v>
      </c>
    </row>
    <row r="48" spans="1:6" ht="16.5" thickTop="1" thickBot="1">
      <c r="A48" s="25"/>
      <c r="B48" s="119" t="s">
        <v>3</v>
      </c>
      <c r="C48" s="119"/>
      <c r="D48" s="131"/>
      <c r="E48" s="26"/>
      <c r="F48" s="27">
        <f>SUM(F28:F47)</f>
        <v>0</v>
      </c>
    </row>
    <row r="49" spans="1:6" ht="15.75" thickTop="1">
      <c r="A49" s="22"/>
      <c r="B49" s="132" t="s">
        <v>4</v>
      </c>
      <c r="C49" s="133"/>
      <c r="D49" s="133"/>
      <c r="E49" s="23"/>
      <c r="F49" s="24">
        <f>F48+F24</f>
        <v>0</v>
      </c>
    </row>
    <row r="50" spans="1:6">
      <c r="A50" s="13"/>
      <c r="B50" s="134" t="s">
        <v>38</v>
      </c>
      <c r="C50" s="135"/>
      <c r="D50" s="135"/>
      <c r="E50" s="16"/>
      <c r="F50" s="15">
        <f>F49*3%</f>
        <v>0</v>
      </c>
    </row>
    <row r="51" spans="1:6">
      <c r="A51" s="13"/>
      <c r="B51" s="136" t="s">
        <v>3</v>
      </c>
      <c r="C51" s="137"/>
      <c r="D51" s="137"/>
      <c r="E51" s="32"/>
      <c r="F51" s="15">
        <f>F49+F50</f>
        <v>0</v>
      </c>
    </row>
    <row r="52" spans="1:6">
      <c r="A52" s="13"/>
      <c r="B52" s="138" t="s">
        <v>37</v>
      </c>
      <c r="C52" s="138"/>
      <c r="D52" s="138"/>
      <c r="E52" s="14"/>
      <c r="F52" s="17">
        <f>F51*10%</f>
        <v>0</v>
      </c>
    </row>
    <row r="53" spans="1:6">
      <c r="A53" s="13"/>
      <c r="B53" s="123" t="s">
        <v>3</v>
      </c>
      <c r="C53" s="123"/>
      <c r="D53" s="123"/>
      <c r="E53" s="14"/>
      <c r="F53" s="15">
        <f>F52+F51</f>
        <v>0</v>
      </c>
    </row>
    <row r="54" spans="1:6">
      <c r="A54" s="13"/>
      <c r="B54" s="138" t="s">
        <v>61</v>
      </c>
      <c r="C54" s="138"/>
      <c r="D54" s="138"/>
      <c r="E54" s="14"/>
      <c r="F54" s="17">
        <f>F53*8%</f>
        <v>0</v>
      </c>
    </row>
    <row r="55" spans="1:6">
      <c r="A55" s="13"/>
      <c r="B55" s="123" t="s">
        <v>3</v>
      </c>
      <c r="C55" s="123"/>
      <c r="D55" s="123"/>
      <c r="E55" s="14"/>
      <c r="F55" s="15">
        <f>SUM(F53:F54)</f>
        <v>0</v>
      </c>
    </row>
    <row r="56" spans="1:6" ht="15.75" thickBot="1">
      <c r="A56" s="28"/>
      <c r="B56" s="118" t="s">
        <v>5</v>
      </c>
      <c r="C56" s="118"/>
      <c r="D56" s="118"/>
      <c r="E56" s="29"/>
      <c r="F56" s="30">
        <f>F55*18%</f>
        <v>0</v>
      </c>
    </row>
    <row r="57" spans="1:6" ht="16.5" thickTop="1" thickBot="1">
      <c r="A57" s="25"/>
      <c r="B57" s="119" t="s">
        <v>8</v>
      </c>
      <c r="C57" s="119"/>
      <c r="D57" s="119"/>
      <c r="E57" s="26"/>
      <c r="F57" s="27">
        <f>SUM(F55:F56)</f>
        <v>0</v>
      </c>
    </row>
    <row r="58" spans="1:6" ht="15.75" thickTop="1">
      <c r="A58" s="33"/>
      <c r="B58" s="34"/>
      <c r="C58" s="34"/>
      <c r="D58" s="34"/>
      <c r="E58" s="35"/>
      <c r="F58" s="36"/>
    </row>
    <row r="59" spans="1:6">
      <c r="A59" s="33"/>
      <c r="B59" s="34"/>
      <c r="C59" s="34"/>
      <c r="D59" s="34"/>
      <c r="E59" s="35"/>
      <c r="F59" s="36"/>
    </row>
    <row r="60" spans="1:6">
      <c r="A60" s="33"/>
      <c r="C60" s="34"/>
      <c r="D60" s="34"/>
      <c r="E60" s="35"/>
      <c r="F60" s="36"/>
    </row>
    <row r="61" spans="1:6">
      <c r="A61" s="1"/>
      <c r="E61" s="2"/>
      <c r="F61" s="2"/>
    </row>
    <row r="62" spans="1:6">
      <c r="A62" s="1"/>
      <c r="E62" s="2"/>
      <c r="F62" s="2"/>
    </row>
    <row r="63" spans="1:6">
      <c r="A63" s="1"/>
      <c r="E63" s="2"/>
      <c r="F63" s="2"/>
    </row>
    <row r="65" spans="1:6">
      <c r="A65" s="37"/>
      <c r="B65" s="38"/>
      <c r="C65" s="37"/>
      <c r="D65" s="39"/>
      <c r="E65" s="40"/>
      <c r="F65" s="37"/>
    </row>
    <row r="66" spans="1:6">
      <c r="A66" s="37"/>
      <c r="B66" s="37"/>
      <c r="C66" s="37"/>
      <c r="D66" s="39"/>
      <c r="E66" s="40"/>
      <c r="F66" s="37"/>
    </row>
    <row r="67" spans="1:6">
      <c r="A67" s="120"/>
      <c r="B67" s="120"/>
      <c r="C67" s="120"/>
      <c r="D67" s="120"/>
      <c r="E67" s="120"/>
      <c r="F67" s="120"/>
    </row>
    <row r="68" spans="1:6">
      <c r="A68" s="41"/>
      <c r="B68" s="41"/>
      <c r="C68" s="41"/>
      <c r="D68" s="42"/>
      <c r="E68" s="43"/>
      <c r="F68" s="41"/>
    </row>
    <row r="69" spans="1:6" ht="32.25" customHeight="1">
      <c r="B69" s="121"/>
      <c r="C69" s="121"/>
      <c r="D69" s="121"/>
      <c r="E69" s="121"/>
      <c r="F69" s="121"/>
    </row>
    <row r="70" spans="1:6">
      <c r="A70" s="37"/>
      <c r="B70" s="37"/>
      <c r="C70" s="37"/>
      <c r="D70" s="39"/>
      <c r="E70" s="40"/>
      <c r="F70" s="37"/>
    </row>
    <row r="71" spans="1:6">
      <c r="A71" s="37"/>
      <c r="B71" s="41"/>
      <c r="C71" s="37"/>
      <c r="D71" s="39"/>
      <c r="E71" s="40"/>
      <c r="F71" s="37"/>
    </row>
    <row r="72" spans="1:6">
      <c r="A72" s="37"/>
      <c r="B72" s="41"/>
      <c r="C72" s="37"/>
      <c r="D72" s="39"/>
      <c r="E72" s="40"/>
      <c r="F72" s="37"/>
    </row>
    <row r="74" spans="1:6" ht="33" customHeight="1">
      <c r="B74" s="122"/>
      <c r="C74" s="122"/>
      <c r="D74" s="122"/>
      <c r="E74" s="122"/>
    </row>
  </sheetData>
  <mergeCells count="17">
    <mergeCell ref="B6:F6"/>
    <mergeCell ref="B74:E74"/>
    <mergeCell ref="A67:F67"/>
    <mergeCell ref="B69:F69"/>
    <mergeCell ref="A8:F8"/>
    <mergeCell ref="A24:E24"/>
    <mergeCell ref="A25:F25"/>
    <mergeCell ref="B48:D48"/>
    <mergeCell ref="B49:D49"/>
    <mergeCell ref="B55:D55"/>
    <mergeCell ref="B56:D56"/>
    <mergeCell ref="B57:D57"/>
    <mergeCell ref="B50:D50"/>
    <mergeCell ref="B51:D51"/>
    <mergeCell ref="B52:D52"/>
    <mergeCell ref="B53:D53"/>
    <mergeCell ref="B54:D54"/>
  </mergeCells>
  <pageMargins left="0.70866141732283472" right="0.51181102362204722" top="0.74803149606299213" bottom="0.74803149606299213" header="0.31496062992125984" footer="0.31496062992125984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71"/>
  <sheetViews>
    <sheetView topLeftCell="A35" workbookViewId="0">
      <selection activeCell="K16" sqref="K16"/>
    </sheetView>
  </sheetViews>
  <sheetFormatPr defaultRowHeight="15"/>
  <cols>
    <col min="1" max="1" width="3.28515625" customWidth="1"/>
    <col min="2" max="2" width="51.7109375" customWidth="1"/>
    <col min="4" max="4" width="9.42578125" bestFit="1" customWidth="1"/>
    <col min="6" max="6" width="9.140625" customWidth="1"/>
  </cols>
  <sheetData>
    <row r="2" spans="1:6">
      <c r="A2" s="1"/>
      <c r="E2" s="2"/>
      <c r="F2" s="2"/>
    </row>
    <row r="3" spans="1:6">
      <c r="A3" s="1"/>
      <c r="B3" t="s">
        <v>12</v>
      </c>
      <c r="E3" s="2"/>
      <c r="F3" s="2"/>
    </row>
    <row r="4" spans="1:6">
      <c r="A4" s="1"/>
      <c r="B4" t="s">
        <v>7</v>
      </c>
      <c r="E4" s="2"/>
      <c r="F4" s="2"/>
    </row>
    <row r="5" spans="1:6">
      <c r="A5" s="1"/>
      <c r="B5" t="s">
        <v>6</v>
      </c>
      <c r="E5" s="2"/>
      <c r="F5" s="2"/>
    </row>
    <row r="6" spans="1:6">
      <c r="A6" s="1"/>
      <c r="E6" s="2"/>
      <c r="F6" s="2"/>
    </row>
    <row r="7" spans="1:6" ht="42.75" customHeight="1">
      <c r="A7" s="1"/>
      <c r="B7" s="124" t="s">
        <v>86</v>
      </c>
      <c r="C7" s="124"/>
      <c r="D7" s="124"/>
      <c r="E7" s="124"/>
      <c r="F7" s="124"/>
    </row>
    <row r="8" spans="1:6">
      <c r="A8" s="1"/>
      <c r="E8" s="2"/>
      <c r="F8" s="2"/>
    </row>
    <row r="9" spans="1:6" ht="15.75">
      <c r="A9" s="125" t="s">
        <v>9</v>
      </c>
      <c r="B9" s="125"/>
      <c r="C9" s="125"/>
      <c r="D9" s="125"/>
      <c r="E9" s="125"/>
      <c r="F9" s="125"/>
    </row>
    <row r="10" spans="1:6">
      <c r="A10" s="3"/>
      <c r="B10" s="4"/>
      <c r="C10" s="4"/>
      <c r="D10" s="4"/>
      <c r="E10" s="5"/>
      <c r="F10" s="5"/>
    </row>
    <row r="11" spans="1:6" ht="25.5">
      <c r="A11" s="6" t="s">
        <v>0</v>
      </c>
      <c r="B11" s="7" t="s">
        <v>13</v>
      </c>
      <c r="C11" s="7" t="s">
        <v>14</v>
      </c>
      <c r="D11" s="7" t="s">
        <v>15</v>
      </c>
      <c r="E11" s="7" t="s">
        <v>16</v>
      </c>
      <c r="F11" s="7" t="s">
        <v>17</v>
      </c>
    </row>
    <row r="12" spans="1:6" ht="10.5" customHeight="1">
      <c r="A12" s="60">
        <v>1</v>
      </c>
      <c r="B12" s="61">
        <v>2</v>
      </c>
      <c r="C12" s="62">
        <v>3</v>
      </c>
      <c r="D12" s="62">
        <v>4</v>
      </c>
      <c r="E12" s="62">
        <v>5</v>
      </c>
      <c r="F12" s="62">
        <v>6</v>
      </c>
    </row>
    <row r="13" spans="1:6" ht="25.5">
      <c r="A13" s="6">
        <v>1</v>
      </c>
      <c r="B13" s="66" t="s">
        <v>76</v>
      </c>
      <c r="C13" s="49" t="s">
        <v>73</v>
      </c>
      <c r="D13" s="70">
        <f>27*0.4*1</f>
        <v>10.8</v>
      </c>
      <c r="E13" s="9">
        <v>0</v>
      </c>
      <c r="F13" s="10">
        <f t="shared" ref="F13:F24" si="0">E13*D13</f>
        <v>0</v>
      </c>
    </row>
    <row r="14" spans="1:6">
      <c r="A14" s="6"/>
      <c r="B14" s="66" t="s">
        <v>71</v>
      </c>
      <c r="C14" s="49" t="s">
        <v>73</v>
      </c>
      <c r="D14" s="8">
        <f>27*0.2*0.1</f>
        <v>0.54</v>
      </c>
      <c r="E14" s="9">
        <v>0</v>
      </c>
      <c r="F14" s="10">
        <f t="shared" si="0"/>
        <v>0</v>
      </c>
    </row>
    <row r="15" spans="1:6" ht="25.5">
      <c r="A15" s="6"/>
      <c r="B15" s="67" t="s">
        <v>74</v>
      </c>
      <c r="C15" s="49" t="s">
        <v>10</v>
      </c>
      <c r="D15" s="8">
        <v>27</v>
      </c>
      <c r="E15" s="9">
        <v>0</v>
      </c>
      <c r="F15" s="10">
        <f t="shared" si="0"/>
        <v>0</v>
      </c>
    </row>
    <row r="16" spans="1:6" ht="25.5">
      <c r="A16" s="6"/>
      <c r="B16" s="67" t="s">
        <v>75</v>
      </c>
      <c r="C16" s="49" t="s">
        <v>73</v>
      </c>
      <c r="D16" s="8">
        <v>1.08</v>
      </c>
      <c r="E16" s="9">
        <v>0</v>
      </c>
      <c r="F16" s="10">
        <f t="shared" si="0"/>
        <v>0</v>
      </c>
    </row>
    <row r="17" spans="1:8" ht="38.25">
      <c r="A17" s="6"/>
      <c r="B17" s="68" t="s">
        <v>72</v>
      </c>
      <c r="C17" s="49" t="s">
        <v>10</v>
      </c>
      <c r="D17" s="8">
        <v>27</v>
      </c>
      <c r="E17" s="9">
        <v>0</v>
      </c>
      <c r="F17" s="10">
        <f t="shared" si="0"/>
        <v>0</v>
      </c>
    </row>
    <row r="18" spans="1:8" ht="25.5">
      <c r="A18" s="6"/>
      <c r="B18" s="68" t="s">
        <v>77</v>
      </c>
      <c r="C18" s="49" t="s">
        <v>73</v>
      </c>
      <c r="D18" s="70">
        <f>D13-D14-D16-0.02</f>
        <v>9.1600000000000019</v>
      </c>
      <c r="E18" s="9">
        <v>0</v>
      </c>
      <c r="F18" s="10">
        <f t="shared" si="0"/>
        <v>0</v>
      </c>
    </row>
    <row r="19" spans="1:8" ht="30">
      <c r="A19" s="6"/>
      <c r="B19" s="48" t="s">
        <v>78</v>
      </c>
      <c r="C19" s="49" t="s">
        <v>10</v>
      </c>
      <c r="D19" s="8">
        <v>12</v>
      </c>
      <c r="E19" s="9">
        <v>0</v>
      </c>
      <c r="F19" s="10">
        <f t="shared" si="0"/>
        <v>0</v>
      </c>
    </row>
    <row r="20" spans="1:8" ht="30">
      <c r="A20" s="6"/>
      <c r="B20" s="48" t="s">
        <v>64</v>
      </c>
      <c r="C20" s="49" t="s">
        <v>10</v>
      </c>
      <c r="D20" s="8">
        <v>48</v>
      </c>
      <c r="E20" s="9">
        <v>0</v>
      </c>
      <c r="F20" s="10">
        <f t="shared" ref="F20" si="1">E20*D20</f>
        <v>0</v>
      </c>
    </row>
    <row r="21" spans="1:8">
      <c r="A21" s="6"/>
      <c r="B21" s="48" t="s">
        <v>70</v>
      </c>
      <c r="C21" s="49" t="s">
        <v>11</v>
      </c>
      <c r="D21" s="8">
        <v>13</v>
      </c>
      <c r="E21" s="9">
        <v>0</v>
      </c>
      <c r="F21" s="10">
        <f>E21*D21</f>
        <v>0</v>
      </c>
      <c r="H21">
        <f>0.3*0.3*0.5*28</f>
        <v>1.26</v>
      </c>
    </row>
    <row r="22" spans="1:8" ht="30">
      <c r="A22" s="6">
        <v>2</v>
      </c>
      <c r="B22" s="48" t="s">
        <v>69</v>
      </c>
      <c r="C22" s="49" t="s">
        <v>11</v>
      </c>
      <c r="D22" s="8">
        <v>13</v>
      </c>
      <c r="E22" s="9">
        <v>0</v>
      </c>
      <c r="F22" s="10">
        <f>E22*D22</f>
        <v>0</v>
      </c>
    </row>
    <row r="23" spans="1:8">
      <c r="A23" s="6">
        <v>4</v>
      </c>
      <c r="B23" s="47" t="s">
        <v>65</v>
      </c>
      <c r="C23" s="49" t="s">
        <v>11</v>
      </c>
      <c r="D23" s="8">
        <v>6</v>
      </c>
      <c r="E23" s="9">
        <v>0</v>
      </c>
      <c r="F23" s="10">
        <f t="shared" si="0"/>
        <v>0</v>
      </c>
    </row>
    <row r="24" spans="1:8">
      <c r="A24" s="54">
        <v>5</v>
      </c>
      <c r="B24" s="55" t="s">
        <v>19</v>
      </c>
      <c r="C24" s="56" t="s">
        <v>11</v>
      </c>
      <c r="D24" s="57">
        <v>8</v>
      </c>
      <c r="E24" s="9">
        <v>0</v>
      </c>
      <c r="F24" s="58">
        <f t="shared" si="0"/>
        <v>0</v>
      </c>
    </row>
    <row r="25" spans="1:8">
      <c r="A25" s="6">
        <v>6</v>
      </c>
      <c r="B25" s="50" t="s">
        <v>23</v>
      </c>
      <c r="C25" s="49" t="s">
        <v>22</v>
      </c>
      <c r="D25" s="8">
        <v>1</v>
      </c>
      <c r="E25" s="9">
        <v>0</v>
      </c>
      <c r="F25" s="10">
        <f t="shared" ref="F25:F31" si="2">E25*D25</f>
        <v>0</v>
      </c>
    </row>
    <row r="26" spans="1:8">
      <c r="A26" s="6">
        <v>7</v>
      </c>
      <c r="B26" s="48" t="s">
        <v>24</v>
      </c>
      <c r="C26" s="49" t="s">
        <v>22</v>
      </c>
      <c r="D26" s="8">
        <v>1</v>
      </c>
      <c r="E26" s="9">
        <v>0</v>
      </c>
      <c r="F26" s="10">
        <f t="shared" si="2"/>
        <v>0</v>
      </c>
    </row>
    <row r="27" spans="1:8">
      <c r="A27" s="6">
        <v>8</v>
      </c>
      <c r="B27" s="48" t="s">
        <v>28</v>
      </c>
      <c r="C27" s="49" t="s">
        <v>21</v>
      </c>
      <c r="D27" s="8">
        <v>2</v>
      </c>
      <c r="E27" s="9">
        <v>0</v>
      </c>
      <c r="F27" s="10">
        <f t="shared" si="2"/>
        <v>0</v>
      </c>
    </row>
    <row r="28" spans="1:8">
      <c r="A28" s="6">
        <v>9</v>
      </c>
      <c r="B28" s="48" t="s">
        <v>27</v>
      </c>
      <c r="C28" s="49" t="s">
        <v>11</v>
      </c>
      <c r="D28" s="8">
        <v>3</v>
      </c>
      <c r="E28" s="9">
        <v>0</v>
      </c>
      <c r="F28" s="10">
        <f t="shared" si="2"/>
        <v>0</v>
      </c>
    </row>
    <row r="29" spans="1:8">
      <c r="A29" s="6">
        <v>10</v>
      </c>
      <c r="B29" s="65" t="s">
        <v>20</v>
      </c>
      <c r="C29" s="49" t="s">
        <v>21</v>
      </c>
      <c r="D29" s="8">
        <v>1</v>
      </c>
      <c r="E29" s="9">
        <v>0</v>
      </c>
      <c r="F29" s="10">
        <f t="shared" si="2"/>
        <v>0</v>
      </c>
    </row>
    <row r="30" spans="1:8" ht="15.75">
      <c r="A30" s="6">
        <v>11</v>
      </c>
      <c r="B30" s="48" t="s">
        <v>55</v>
      </c>
      <c r="C30" s="49" t="s">
        <v>26</v>
      </c>
      <c r="D30" s="8">
        <v>31.2</v>
      </c>
      <c r="E30" s="9">
        <v>0</v>
      </c>
      <c r="F30" s="10">
        <f t="shared" si="2"/>
        <v>0</v>
      </c>
    </row>
    <row r="31" spans="1:8" ht="16.5" thickBot="1">
      <c r="A31" s="6">
        <v>12</v>
      </c>
      <c r="B31" s="52" t="s">
        <v>25</v>
      </c>
      <c r="C31" s="51" t="s">
        <v>10</v>
      </c>
      <c r="D31" s="18">
        <v>63</v>
      </c>
      <c r="E31" s="9">
        <v>0</v>
      </c>
      <c r="F31" s="10">
        <f t="shared" si="2"/>
        <v>0</v>
      </c>
    </row>
    <row r="32" spans="1:8" ht="16.5" thickTop="1" thickBot="1">
      <c r="A32" s="126" t="s">
        <v>3</v>
      </c>
      <c r="B32" s="127"/>
      <c r="C32" s="127"/>
      <c r="D32" s="127"/>
      <c r="E32" s="127"/>
      <c r="F32" s="63">
        <f>SUM(F13:F31)</f>
        <v>0</v>
      </c>
    </row>
    <row r="33" spans="1:6" ht="15.75" thickTop="1">
      <c r="A33" s="128" t="s">
        <v>1</v>
      </c>
      <c r="B33" s="129"/>
      <c r="C33" s="129"/>
      <c r="D33" s="129"/>
      <c r="E33" s="129"/>
      <c r="F33" s="130"/>
    </row>
    <row r="34" spans="1:6">
      <c r="A34" s="8">
        <v>1</v>
      </c>
      <c r="B34" s="50" t="s">
        <v>58</v>
      </c>
      <c r="C34" s="49" t="s">
        <v>11</v>
      </c>
      <c r="D34" s="49">
        <v>1</v>
      </c>
      <c r="E34" s="49" t="s">
        <v>60</v>
      </c>
      <c r="F34" s="49" t="s">
        <v>60</v>
      </c>
    </row>
    <row r="35" spans="1:6">
      <c r="A35" s="8">
        <v>2</v>
      </c>
      <c r="B35" s="48" t="s">
        <v>59</v>
      </c>
      <c r="C35" s="49" t="s">
        <v>11</v>
      </c>
      <c r="D35" s="49">
        <v>1</v>
      </c>
      <c r="E35" s="49" t="s">
        <v>60</v>
      </c>
      <c r="F35" s="49" t="s">
        <v>60</v>
      </c>
    </row>
    <row r="36" spans="1:6">
      <c r="A36" s="8">
        <v>3</v>
      </c>
      <c r="B36" s="19" t="s">
        <v>67</v>
      </c>
      <c r="C36" s="7" t="s">
        <v>10</v>
      </c>
      <c r="D36" s="11">
        <v>48</v>
      </c>
      <c r="E36" s="31">
        <v>0</v>
      </c>
      <c r="F36" s="10">
        <f t="shared" ref="F36:F57" si="3">E36*D36</f>
        <v>0</v>
      </c>
    </row>
    <row r="37" spans="1:6">
      <c r="A37" s="8">
        <v>4</v>
      </c>
      <c r="B37" s="19" t="s">
        <v>30</v>
      </c>
      <c r="C37" s="7" t="s">
        <v>10</v>
      </c>
      <c r="D37" s="11">
        <v>12</v>
      </c>
      <c r="E37" s="31">
        <v>0</v>
      </c>
      <c r="F37" s="10">
        <f t="shared" si="3"/>
        <v>0</v>
      </c>
    </row>
    <row r="38" spans="1:6">
      <c r="A38" s="8">
        <v>5</v>
      </c>
      <c r="B38" s="19" t="s">
        <v>82</v>
      </c>
      <c r="C38" s="7" t="s">
        <v>11</v>
      </c>
      <c r="D38" s="11">
        <v>6</v>
      </c>
      <c r="E38" s="31">
        <v>0</v>
      </c>
      <c r="F38" s="10">
        <f t="shared" si="3"/>
        <v>0</v>
      </c>
    </row>
    <row r="39" spans="1:6">
      <c r="A39" s="8">
        <v>6</v>
      </c>
      <c r="B39" s="19" t="s">
        <v>43</v>
      </c>
      <c r="C39" s="7" t="s">
        <v>11</v>
      </c>
      <c r="D39" s="11">
        <v>8</v>
      </c>
      <c r="E39" s="31">
        <v>0</v>
      </c>
      <c r="F39" s="10">
        <f t="shared" si="3"/>
        <v>0</v>
      </c>
    </row>
    <row r="40" spans="1:6">
      <c r="A40" s="8">
        <v>7</v>
      </c>
      <c r="B40" s="44" t="s">
        <v>32</v>
      </c>
      <c r="C40" s="7" t="s">
        <v>11</v>
      </c>
      <c r="D40" s="11">
        <v>3</v>
      </c>
      <c r="E40" s="31">
        <v>0</v>
      </c>
      <c r="F40" s="10">
        <f t="shared" si="3"/>
        <v>0</v>
      </c>
    </row>
    <row r="41" spans="1:6">
      <c r="A41" s="8">
        <v>8</v>
      </c>
      <c r="B41" s="44" t="s">
        <v>33</v>
      </c>
      <c r="C41" s="7" t="s">
        <v>11</v>
      </c>
      <c r="D41" s="11">
        <v>3</v>
      </c>
      <c r="E41" s="31">
        <v>0</v>
      </c>
      <c r="F41" s="10">
        <f t="shared" si="3"/>
        <v>0</v>
      </c>
    </row>
    <row r="42" spans="1:6">
      <c r="A42" s="8">
        <v>9</v>
      </c>
      <c r="B42" s="44" t="s">
        <v>34</v>
      </c>
      <c r="C42" s="7" t="s">
        <v>11</v>
      </c>
      <c r="D42" s="11">
        <v>1</v>
      </c>
      <c r="E42" s="31">
        <v>0</v>
      </c>
      <c r="F42" s="10">
        <f t="shared" si="3"/>
        <v>0</v>
      </c>
    </row>
    <row r="43" spans="1:6">
      <c r="A43" s="8">
        <v>10</v>
      </c>
      <c r="B43" s="44" t="s">
        <v>35</v>
      </c>
      <c r="C43" s="7" t="s">
        <v>11</v>
      </c>
      <c r="D43" s="11">
        <v>1</v>
      </c>
      <c r="E43" s="31">
        <v>0</v>
      </c>
      <c r="F43" s="10">
        <f t="shared" si="3"/>
        <v>0</v>
      </c>
    </row>
    <row r="44" spans="1:6">
      <c r="A44" s="8">
        <v>11</v>
      </c>
      <c r="B44" s="44" t="s">
        <v>66</v>
      </c>
      <c r="C44" s="7" t="s">
        <v>42</v>
      </c>
      <c r="D44" s="11">
        <v>33</v>
      </c>
      <c r="E44" s="31">
        <v>0</v>
      </c>
      <c r="F44" s="10">
        <f t="shared" si="3"/>
        <v>0</v>
      </c>
    </row>
    <row r="45" spans="1:6">
      <c r="A45" s="8">
        <v>12</v>
      </c>
      <c r="B45" s="44" t="s">
        <v>44</v>
      </c>
      <c r="C45" s="7" t="s">
        <v>11</v>
      </c>
      <c r="D45" s="11">
        <v>3</v>
      </c>
      <c r="E45" s="31">
        <v>0</v>
      </c>
      <c r="F45" s="10">
        <f t="shared" si="3"/>
        <v>0</v>
      </c>
    </row>
    <row r="46" spans="1:6">
      <c r="A46" s="8">
        <v>13</v>
      </c>
      <c r="B46" s="44" t="s">
        <v>45</v>
      </c>
      <c r="C46" s="49" t="s">
        <v>10</v>
      </c>
      <c r="D46" s="11">
        <v>0.5</v>
      </c>
      <c r="E46" s="31">
        <v>0</v>
      </c>
      <c r="F46" s="10">
        <f t="shared" si="3"/>
        <v>0</v>
      </c>
    </row>
    <row r="47" spans="1:6">
      <c r="A47" s="8">
        <v>14</v>
      </c>
      <c r="B47" s="44" t="s">
        <v>80</v>
      </c>
      <c r="C47" s="49" t="s">
        <v>11</v>
      </c>
      <c r="D47" s="11">
        <v>1</v>
      </c>
      <c r="E47" s="31">
        <v>0</v>
      </c>
      <c r="F47" s="10">
        <f t="shared" si="3"/>
        <v>0</v>
      </c>
    </row>
    <row r="48" spans="1:6">
      <c r="A48" s="8">
        <v>15</v>
      </c>
      <c r="B48" s="44" t="s">
        <v>81</v>
      </c>
      <c r="C48" s="49" t="s">
        <v>11</v>
      </c>
      <c r="D48" s="11">
        <v>2</v>
      </c>
      <c r="E48" s="31">
        <v>0</v>
      </c>
      <c r="F48" s="10">
        <f t="shared" ref="F48" si="4">E48*D48</f>
        <v>0</v>
      </c>
    </row>
    <row r="49" spans="1:6">
      <c r="A49" s="8">
        <v>16</v>
      </c>
      <c r="B49" s="44" t="s">
        <v>2</v>
      </c>
      <c r="C49" s="49" t="s">
        <v>47</v>
      </c>
      <c r="D49" s="11">
        <v>200</v>
      </c>
      <c r="E49" s="31">
        <v>0</v>
      </c>
      <c r="F49" s="10">
        <f t="shared" si="3"/>
        <v>0</v>
      </c>
    </row>
    <row r="50" spans="1:6" ht="15.75">
      <c r="A50" s="8">
        <v>17</v>
      </c>
      <c r="B50" s="44" t="s">
        <v>46</v>
      </c>
      <c r="C50" s="49" t="s">
        <v>39</v>
      </c>
      <c r="D50" s="11">
        <v>0.6</v>
      </c>
      <c r="E50" s="31">
        <v>0</v>
      </c>
      <c r="F50" s="10">
        <f t="shared" si="3"/>
        <v>0</v>
      </c>
    </row>
    <row r="51" spans="1:6">
      <c r="A51" s="8">
        <v>18</v>
      </c>
      <c r="B51" s="44" t="s">
        <v>79</v>
      </c>
      <c r="C51" s="7" t="s">
        <v>11</v>
      </c>
      <c r="D51" s="11">
        <v>16</v>
      </c>
      <c r="E51" s="31">
        <v>0</v>
      </c>
      <c r="F51" s="10">
        <f t="shared" si="3"/>
        <v>0</v>
      </c>
    </row>
    <row r="52" spans="1:6">
      <c r="A52" s="8">
        <v>19</v>
      </c>
      <c r="B52" s="44" t="s">
        <v>49</v>
      </c>
      <c r="C52" s="7" t="s">
        <v>47</v>
      </c>
      <c r="D52" s="11">
        <v>7.5</v>
      </c>
      <c r="E52" s="31">
        <v>0</v>
      </c>
      <c r="F52" s="10">
        <f t="shared" si="3"/>
        <v>0</v>
      </c>
    </row>
    <row r="53" spans="1:6">
      <c r="A53" s="8">
        <v>20</v>
      </c>
      <c r="B53" s="44" t="s">
        <v>50</v>
      </c>
      <c r="C53" s="7" t="s">
        <v>47</v>
      </c>
      <c r="D53" s="11">
        <v>1.5</v>
      </c>
      <c r="E53" s="31">
        <v>0</v>
      </c>
      <c r="F53" s="10">
        <f t="shared" si="3"/>
        <v>0</v>
      </c>
    </row>
    <row r="54" spans="1:6">
      <c r="A54" s="8">
        <v>21</v>
      </c>
      <c r="B54" s="44" t="s">
        <v>56</v>
      </c>
      <c r="C54" s="7" t="s">
        <v>47</v>
      </c>
      <c r="D54" s="11">
        <v>0.69</v>
      </c>
      <c r="E54" s="31">
        <v>0</v>
      </c>
      <c r="F54" s="10">
        <f t="shared" si="3"/>
        <v>0</v>
      </c>
    </row>
    <row r="55" spans="1:6">
      <c r="A55" s="8">
        <v>22</v>
      </c>
      <c r="B55" s="53" t="s">
        <v>51</v>
      </c>
      <c r="C55" s="12" t="s">
        <v>52</v>
      </c>
      <c r="D55" s="20">
        <v>5.5</v>
      </c>
      <c r="E55" s="31">
        <v>0</v>
      </c>
      <c r="F55" s="21">
        <f t="shared" si="3"/>
        <v>0</v>
      </c>
    </row>
    <row r="56" spans="1:6">
      <c r="A56" s="8">
        <v>23</v>
      </c>
      <c r="B56" s="53" t="s">
        <v>53</v>
      </c>
      <c r="C56" s="12" t="s">
        <v>47</v>
      </c>
      <c r="D56" s="20">
        <v>5</v>
      </c>
      <c r="E56" s="31">
        <v>0</v>
      </c>
      <c r="F56" s="21">
        <f t="shared" si="3"/>
        <v>0</v>
      </c>
    </row>
    <row r="57" spans="1:6" ht="15.75" thickBot="1">
      <c r="A57" s="8">
        <v>24</v>
      </c>
      <c r="B57" s="53" t="s">
        <v>54</v>
      </c>
      <c r="C57" s="12" t="s">
        <v>57</v>
      </c>
      <c r="D57" s="20">
        <v>0.35</v>
      </c>
      <c r="E57" s="31">
        <v>0</v>
      </c>
      <c r="F57" s="21">
        <f t="shared" si="3"/>
        <v>0</v>
      </c>
    </row>
    <row r="58" spans="1:6" ht="16.5" thickTop="1" thickBot="1">
      <c r="A58" s="25"/>
      <c r="B58" s="119" t="s">
        <v>3</v>
      </c>
      <c r="C58" s="119"/>
      <c r="D58" s="131"/>
      <c r="E58" s="26"/>
      <c r="F58" s="27">
        <f>SUM(F36:F57)</f>
        <v>0</v>
      </c>
    </row>
    <row r="59" spans="1:6" ht="15.75" thickTop="1">
      <c r="A59" s="22"/>
      <c r="B59" s="132" t="s">
        <v>4</v>
      </c>
      <c r="C59" s="133"/>
      <c r="D59" s="133"/>
      <c r="E59" s="23"/>
      <c r="F59" s="24">
        <f>F58+F32</f>
        <v>0</v>
      </c>
    </row>
    <row r="60" spans="1:6">
      <c r="A60" s="13"/>
      <c r="B60" s="134" t="s">
        <v>38</v>
      </c>
      <c r="C60" s="135"/>
      <c r="D60" s="135"/>
      <c r="E60" s="16"/>
      <c r="F60" s="15">
        <f>F59*3%</f>
        <v>0</v>
      </c>
    </row>
    <row r="61" spans="1:6">
      <c r="A61" s="13"/>
      <c r="B61" s="136" t="s">
        <v>3</v>
      </c>
      <c r="C61" s="137"/>
      <c r="D61" s="137"/>
      <c r="E61" s="64"/>
      <c r="F61" s="15">
        <f>F59+F60</f>
        <v>0</v>
      </c>
    </row>
    <row r="62" spans="1:6">
      <c r="A62" s="13"/>
      <c r="B62" s="138" t="s">
        <v>37</v>
      </c>
      <c r="C62" s="138"/>
      <c r="D62" s="138"/>
      <c r="E62" s="14"/>
      <c r="F62" s="17">
        <f>F61*10%</f>
        <v>0</v>
      </c>
    </row>
    <row r="63" spans="1:6">
      <c r="A63" s="13"/>
      <c r="B63" s="123" t="s">
        <v>3</v>
      </c>
      <c r="C63" s="123"/>
      <c r="D63" s="123"/>
      <c r="E63" s="14"/>
      <c r="F63" s="15">
        <f>F62+F61</f>
        <v>0</v>
      </c>
    </row>
    <row r="64" spans="1:6">
      <c r="A64" s="13"/>
      <c r="B64" s="138" t="s">
        <v>61</v>
      </c>
      <c r="C64" s="138"/>
      <c r="D64" s="138"/>
      <c r="E64" s="14"/>
      <c r="F64" s="17">
        <f>F63*8%</f>
        <v>0</v>
      </c>
    </row>
    <row r="65" spans="1:6">
      <c r="A65" s="13"/>
      <c r="B65" s="123" t="s">
        <v>3</v>
      </c>
      <c r="C65" s="123"/>
      <c r="D65" s="123"/>
      <c r="E65" s="14"/>
      <c r="F65" s="15">
        <f>SUM(F63:F64)</f>
        <v>0</v>
      </c>
    </row>
    <row r="66" spans="1:6" ht="15.75" thickBot="1">
      <c r="A66" s="28"/>
      <c r="B66" s="118" t="s">
        <v>5</v>
      </c>
      <c r="C66" s="118"/>
      <c r="D66" s="118"/>
      <c r="E66" s="29"/>
      <c r="F66" s="30">
        <f>F65*18%</f>
        <v>0</v>
      </c>
    </row>
    <row r="67" spans="1:6" ht="16.5" thickTop="1" thickBot="1">
      <c r="A67" s="25"/>
      <c r="B67" s="119" t="s">
        <v>8</v>
      </c>
      <c r="C67" s="119"/>
      <c r="D67" s="119"/>
      <c r="E67" s="26"/>
      <c r="F67" s="27">
        <f>SUM(F65:F66)</f>
        <v>0</v>
      </c>
    </row>
    <row r="68" spans="1:6" ht="15.75" thickTop="1">
      <c r="A68" s="33"/>
      <c r="B68" s="34"/>
      <c r="C68" s="34"/>
      <c r="D68" s="34"/>
      <c r="E68" s="35"/>
      <c r="F68" s="36"/>
    </row>
    <row r="69" spans="1:6">
      <c r="A69" s="33"/>
      <c r="B69" s="34"/>
      <c r="C69" s="34"/>
      <c r="D69" s="34"/>
      <c r="E69" s="35"/>
      <c r="F69" s="36"/>
    </row>
    <row r="70" spans="1:6">
      <c r="A70" s="33"/>
      <c r="C70" s="34"/>
      <c r="D70" s="34"/>
      <c r="E70" s="35"/>
      <c r="F70" s="36"/>
    </row>
    <row r="71" spans="1:6">
      <c r="A71" s="1"/>
      <c r="E71" s="2"/>
      <c r="F71" s="2"/>
    </row>
  </sheetData>
  <mergeCells count="14">
    <mergeCell ref="B66:D66"/>
    <mergeCell ref="B67:D67"/>
    <mergeCell ref="B60:D60"/>
    <mergeCell ref="B61:D61"/>
    <mergeCell ref="B62:D62"/>
    <mergeCell ref="B63:D63"/>
    <mergeCell ref="B64:D64"/>
    <mergeCell ref="B65:D65"/>
    <mergeCell ref="B59:D59"/>
    <mergeCell ref="B7:F7"/>
    <mergeCell ref="A9:F9"/>
    <mergeCell ref="A32:E32"/>
    <mergeCell ref="A33:F33"/>
    <mergeCell ref="B58:D5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55"/>
  <sheetViews>
    <sheetView workbookViewId="0">
      <selection activeCell="A13" sqref="A13:F43"/>
    </sheetView>
  </sheetViews>
  <sheetFormatPr defaultRowHeight="15"/>
  <cols>
    <col min="1" max="1" width="3.42578125" customWidth="1"/>
    <col min="2" max="2" width="54.7109375" customWidth="1"/>
  </cols>
  <sheetData>
    <row r="2" spans="1:6">
      <c r="A2" s="1"/>
      <c r="E2" s="2"/>
      <c r="F2" s="2"/>
    </row>
    <row r="3" spans="1:6">
      <c r="A3" s="1"/>
      <c r="B3" t="s">
        <v>12</v>
      </c>
      <c r="E3" s="2"/>
      <c r="F3" s="2"/>
    </row>
    <row r="4" spans="1:6">
      <c r="A4" s="1"/>
      <c r="B4" t="s">
        <v>7</v>
      </c>
      <c r="E4" s="2"/>
      <c r="F4" s="2"/>
    </row>
    <row r="5" spans="1:6">
      <c r="A5" s="1"/>
      <c r="B5" t="s">
        <v>6</v>
      </c>
      <c r="E5" s="2"/>
      <c r="F5" s="2"/>
    </row>
    <row r="6" spans="1:6">
      <c r="A6" s="1"/>
      <c r="E6" s="2"/>
      <c r="F6" s="2"/>
    </row>
    <row r="7" spans="1:6" ht="30" customHeight="1">
      <c r="A7" s="1"/>
      <c r="B7" s="124" t="s">
        <v>87</v>
      </c>
      <c r="C7" s="124"/>
      <c r="D7" s="124"/>
      <c r="E7" s="124"/>
      <c r="F7" s="124"/>
    </row>
    <row r="8" spans="1:6">
      <c r="A8" s="1"/>
      <c r="E8" s="2"/>
      <c r="F8" s="2"/>
    </row>
    <row r="9" spans="1:6" ht="15.75">
      <c r="A9" s="125" t="s">
        <v>9</v>
      </c>
      <c r="B9" s="125"/>
      <c r="C9" s="125"/>
      <c r="D9" s="125"/>
      <c r="E9" s="125"/>
      <c r="F9" s="125"/>
    </row>
    <row r="10" spans="1:6">
      <c r="A10" s="3"/>
      <c r="B10" s="4"/>
      <c r="C10" s="4"/>
      <c r="D10" s="4"/>
      <c r="E10" s="5"/>
      <c r="F10" s="5"/>
    </row>
    <row r="11" spans="1:6" ht="25.5">
      <c r="A11" s="6" t="s">
        <v>0</v>
      </c>
      <c r="B11" s="7" t="s">
        <v>13</v>
      </c>
      <c r="C11" s="7" t="s">
        <v>14</v>
      </c>
      <c r="D11" s="7" t="s">
        <v>15</v>
      </c>
      <c r="E11" s="7" t="s">
        <v>16</v>
      </c>
      <c r="F11" s="7" t="s">
        <v>17</v>
      </c>
    </row>
    <row r="12" spans="1:6">
      <c r="A12" s="60">
        <v>1</v>
      </c>
      <c r="B12" s="61">
        <v>2</v>
      </c>
      <c r="C12" s="62">
        <v>3</v>
      </c>
      <c r="D12" s="62">
        <v>4</v>
      </c>
      <c r="E12" s="62">
        <v>5</v>
      </c>
      <c r="F12" s="62">
        <v>6</v>
      </c>
    </row>
    <row r="13" spans="1:6" ht="30">
      <c r="A13" s="6">
        <v>1</v>
      </c>
      <c r="B13" s="48" t="s">
        <v>41</v>
      </c>
      <c r="C13" s="49" t="s">
        <v>10</v>
      </c>
      <c r="D13" s="8">
        <v>52</v>
      </c>
      <c r="E13" s="9">
        <v>0</v>
      </c>
      <c r="F13" s="10">
        <f t="shared" ref="F13:F22" si="0">E13*D13</f>
        <v>0</v>
      </c>
    </row>
    <row r="14" spans="1:6">
      <c r="A14" s="54">
        <v>5</v>
      </c>
      <c r="B14" s="55" t="s">
        <v>19</v>
      </c>
      <c r="C14" s="56" t="s">
        <v>11</v>
      </c>
      <c r="D14" s="57">
        <v>8</v>
      </c>
      <c r="E14" s="9">
        <v>0</v>
      </c>
      <c r="F14" s="58">
        <f t="shared" si="0"/>
        <v>0</v>
      </c>
    </row>
    <row r="15" spans="1:6">
      <c r="A15" s="6">
        <v>6</v>
      </c>
      <c r="B15" s="50" t="s">
        <v>23</v>
      </c>
      <c r="C15" s="49" t="s">
        <v>22</v>
      </c>
      <c r="D15" s="8">
        <v>1</v>
      </c>
      <c r="E15" s="9">
        <v>0</v>
      </c>
      <c r="F15" s="10">
        <f t="shared" si="0"/>
        <v>0</v>
      </c>
    </row>
    <row r="16" spans="1:6">
      <c r="A16" s="6">
        <v>7</v>
      </c>
      <c r="B16" s="48" t="s">
        <v>24</v>
      </c>
      <c r="C16" s="49" t="s">
        <v>22</v>
      </c>
      <c r="D16" s="8">
        <v>1</v>
      </c>
      <c r="E16" s="9">
        <v>0</v>
      </c>
      <c r="F16" s="10">
        <f t="shared" si="0"/>
        <v>0</v>
      </c>
    </row>
    <row r="17" spans="1:6">
      <c r="A17" s="6">
        <v>8</v>
      </c>
      <c r="B17" s="48" t="s">
        <v>28</v>
      </c>
      <c r="C17" s="49" t="s">
        <v>21</v>
      </c>
      <c r="D17" s="8">
        <v>2</v>
      </c>
      <c r="E17" s="9">
        <v>0</v>
      </c>
      <c r="F17" s="10">
        <f t="shared" si="0"/>
        <v>0</v>
      </c>
    </row>
    <row r="18" spans="1:6">
      <c r="A18" s="6">
        <v>9</v>
      </c>
      <c r="B18" s="48" t="s">
        <v>27</v>
      </c>
      <c r="C18" s="49" t="s">
        <v>11</v>
      </c>
      <c r="D18" s="8">
        <v>3</v>
      </c>
      <c r="E18" s="9">
        <v>0</v>
      </c>
      <c r="F18" s="10">
        <f t="shared" si="0"/>
        <v>0</v>
      </c>
    </row>
    <row r="19" spans="1:6">
      <c r="A19" s="6">
        <v>10</v>
      </c>
      <c r="B19" s="48" t="s">
        <v>83</v>
      </c>
      <c r="C19" s="49" t="s">
        <v>11</v>
      </c>
      <c r="D19" s="8">
        <v>1</v>
      </c>
      <c r="E19" s="9">
        <v>0</v>
      </c>
      <c r="F19" s="10">
        <f t="shared" ref="F19" si="1">E19*D19</f>
        <v>0</v>
      </c>
    </row>
    <row r="20" spans="1:6">
      <c r="A20" s="6">
        <v>11</v>
      </c>
      <c r="B20" s="65" t="s">
        <v>20</v>
      </c>
      <c r="C20" s="49" t="s">
        <v>21</v>
      </c>
      <c r="D20" s="8">
        <v>1</v>
      </c>
      <c r="E20" s="9">
        <v>0</v>
      </c>
      <c r="F20" s="10">
        <f t="shared" si="0"/>
        <v>0</v>
      </c>
    </row>
    <row r="21" spans="1:6" ht="15.75">
      <c r="A21" s="6">
        <v>12</v>
      </c>
      <c r="B21" s="48" t="s">
        <v>55</v>
      </c>
      <c r="C21" s="49" t="s">
        <v>26</v>
      </c>
      <c r="D21" s="8">
        <v>15.6</v>
      </c>
      <c r="E21" s="9">
        <v>0</v>
      </c>
      <c r="F21" s="10">
        <f t="shared" si="0"/>
        <v>0</v>
      </c>
    </row>
    <row r="22" spans="1:6" ht="16.5" thickBot="1">
      <c r="A22" s="6">
        <v>13</v>
      </c>
      <c r="B22" s="52" t="s">
        <v>25</v>
      </c>
      <c r="C22" s="51" t="s">
        <v>10</v>
      </c>
      <c r="D22" s="18">
        <v>63</v>
      </c>
      <c r="E22" s="9">
        <v>0</v>
      </c>
      <c r="F22" s="10">
        <f t="shared" si="0"/>
        <v>0</v>
      </c>
    </row>
    <row r="23" spans="1:6" ht="16.5" thickTop="1" thickBot="1">
      <c r="A23" s="126" t="s">
        <v>3</v>
      </c>
      <c r="B23" s="127"/>
      <c r="C23" s="127"/>
      <c r="D23" s="127"/>
      <c r="E23" s="127"/>
      <c r="F23" s="63">
        <f>SUM(F13:F22)</f>
        <v>0</v>
      </c>
    </row>
    <row r="24" spans="1:6" ht="15.75" thickTop="1">
      <c r="A24" s="128" t="s">
        <v>1</v>
      </c>
      <c r="B24" s="129"/>
      <c r="C24" s="129"/>
      <c r="D24" s="129"/>
      <c r="E24" s="129"/>
      <c r="F24" s="130"/>
    </row>
    <row r="25" spans="1:6">
      <c r="A25" s="8">
        <v>1</v>
      </c>
      <c r="B25" s="50" t="s">
        <v>58</v>
      </c>
      <c r="C25" s="49" t="s">
        <v>11</v>
      </c>
      <c r="D25" s="49">
        <v>1</v>
      </c>
      <c r="E25" s="49" t="s">
        <v>60</v>
      </c>
      <c r="F25" s="49" t="s">
        <v>60</v>
      </c>
    </row>
    <row r="26" spans="1:6">
      <c r="A26" s="8">
        <v>2</v>
      </c>
      <c r="B26" s="48" t="s">
        <v>59</v>
      </c>
      <c r="C26" s="49" t="s">
        <v>11</v>
      </c>
      <c r="D26" s="49">
        <v>1</v>
      </c>
      <c r="E26" s="49" t="s">
        <v>60</v>
      </c>
      <c r="F26" s="49" t="s">
        <v>60</v>
      </c>
    </row>
    <row r="27" spans="1:6">
      <c r="A27" s="8">
        <v>4</v>
      </c>
      <c r="B27" s="19" t="s">
        <v>30</v>
      </c>
      <c r="C27" s="7" t="s">
        <v>10</v>
      </c>
      <c r="D27" s="11">
        <v>52</v>
      </c>
      <c r="E27" s="31">
        <v>0</v>
      </c>
      <c r="F27" s="10">
        <f t="shared" ref="F27:F41" si="2">E27*D27</f>
        <v>0</v>
      </c>
    </row>
    <row r="28" spans="1:6">
      <c r="A28" s="8">
        <v>6</v>
      </c>
      <c r="B28" s="19" t="s">
        <v>43</v>
      </c>
      <c r="C28" s="7" t="s">
        <v>11</v>
      </c>
      <c r="D28" s="11">
        <v>8</v>
      </c>
      <c r="E28" s="31">
        <v>0</v>
      </c>
      <c r="F28" s="10">
        <f t="shared" si="2"/>
        <v>0</v>
      </c>
    </row>
    <row r="29" spans="1:6">
      <c r="A29" s="8">
        <v>7</v>
      </c>
      <c r="B29" s="44" t="s">
        <v>32</v>
      </c>
      <c r="C29" s="7" t="s">
        <v>11</v>
      </c>
      <c r="D29" s="11">
        <v>3</v>
      </c>
      <c r="E29" s="31">
        <v>0</v>
      </c>
      <c r="F29" s="10">
        <f t="shared" si="2"/>
        <v>0</v>
      </c>
    </row>
    <row r="30" spans="1:6">
      <c r="A30" s="8"/>
      <c r="B30" s="44" t="s">
        <v>84</v>
      </c>
      <c r="C30" s="7" t="s">
        <v>11</v>
      </c>
      <c r="D30" s="11">
        <v>1</v>
      </c>
      <c r="E30" s="31">
        <v>0</v>
      </c>
      <c r="F30" s="10">
        <f t="shared" ref="F30" si="3">E30*D30</f>
        <v>0</v>
      </c>
    </row>
    <row r="31" spans="1:6">
      <c r="A31" s="8">
        <v>8</v>
      </c>
      <c r="B31" s="44" t="s">
        <v>33</v>
      </c>
      <c r="C31" s="7" t="s">
        <v>11</v>
      </c>
      <c r="D31" s="11">
        <v>3</v>
      </c>
      <c r="E31" s="31">
        <v>0</v>
      </c>
      <c r="F31" s="10">
        <f t="shared" si="2"/>
        <v>0</v>
      </c>
    </row>
    <row r="32" spans="1:6">
      <c r="A32" s="8">
        <v>9</v>
      </c>
      <c r="B32" s="44" t="s">
        <v>34</v>
      </c>
      <c r="C32" s="7" t="s">
        <v>11</v>
      </c>
      <c r="D32" s="11">
        <v>1</v>
      </c>
      <c r="E32" s="31">
        <v>0</v>
      </c>
      <c r="F32" s="10">
        <f t="shared" si="2"/>
        <v>0</v>
      </c>
    </row>
    <row r="33" spans="1:6">
      <c r="A33" s="8">
        <v>10</v>
      </c>
      <c r="B33" s="44" t="s">
        <v>35</v>
      </c>
      <c r="C33" s="7" t="s">
        <v>11</v>
      </c>
      <c r="D33" s="11">
        <v>1</v>
      </c>
      <c r="E33" s="31">
        <v>0</v>
      </c>
      <c r="F33" s="10">
        <f t="shared" si="2"/>
        <v>0</v>
      </c>
    </row>
    <row r="34" spans="1:6">
      <c r="A34" s="8">
        <v>12</v>
      </c>
      <c r="B34" s="44" t="s">
        <v>44</v>
      </c>
      <c r="C34" s="7" t="s">
        <v>11</v>
      </c>
      <c r="D34" s="11">
        <v>1</v>
      </c>
      <c r="E34" s="31">
        <v>0</v>
      </c>
      <c r="F34" s="10">
        <f t="shared" si="2"/>
        <v>0</v>
      </c>
    </row>
    <row r="35" spans="1:6">
      <c r="A35" s="8">
        <v>13</v>
      </c>
      <c r="B35" s="44" t="s">
        <v>45</v>
      </c>
      <c r="C35" s="49" t="s">
        <v>10</v>
      </c>
      <c r="D35" s="11">
        <v>1</v>
      </c>
      <c r="E35" s="31">
        <v>0</v>
      </c>
      <c r="F35" s="10">
        <f t="shared" si="2"/>
        <v>0</v>
      </c>
    </row>
    <row r="36" spans="1:6">
      <c r="A36" s="8">
        <v>16</v>
      </c>
      <c r="B36" s="44" t="s">
        <v>48</v>
      </c>
      <c r="C36" s="7" t="s">
        <v>11</v>
      </c>
      <c r="D36" s="11">
        <v>10</v>
      </c>
      <c r="E36" s="31">
        <v>0</v>
      </c>
      <c r="F36" s="10">
        <f t="shared" si="2"/>
        <v>0</v>
      </c>
    </row>
    <row r="37" spans="1:6">
      <c r="A37" s="8">
        <v>17</v>
      </c>
      <c r="B37" s="44" t="s">
        <v>49</v>
      </c>
      <c r="C37" s="7" t="s">
        <v>47</v>
      </c>
      <c r="D37" s="11">
        <v>3.4</v>
      </c>
      <c r="E37" s="31">
        <v>0</v>
      </c>
      <c r="F37" s="10">
        <f t="shared" si="2"/>
        <v>0</v>
      </c>
    </row>
    <row r="38" spans="1:6">
      <c r="A38" s="8">
        <v>18</v>
      </c>
      <c r="B38" s="44" t="s">
        <v>50</v>
      </c>
      <c r="C38" s="7" t="s">
        <v>47</v>
      </c>
      <c r="D38" s="11">
        <v>1.2</v>
      </c>
      <c r="E38" s="31">
        <v>0</v>
      </c>
      <c r="F38" s="10">
        <f t="shared" si="2"/>
        <v>0</v>
      </c>
    </row>
    <row r="39" spans="1:6">
      <c r="A39" s="8">
        <v>19</v>
      </c>
      <c r="B39" s="44" t="s">
        <v>56</v>
      </c>
      <c r="C39" s="7" t="s">
        <v>47</v>
      </c>
      <c r="D39" s="11">
        <v>0.5</v>
      </c>
      <c r="E39" s="31">
        <v>0</v>
      </c>
      <c r="F39" s="10">
        <f t="shared" si="2"/>
        <v>0</v>
      </c>
    </row>
    <row r="40" spans="1:6">
      <c r="A40" s="8">
        <v>21</v>
      </c>
      <c r="B40" s="53" t="s">
        <v>53</v>
      </c>
      <c r="C40" s="12" t="s">
        <v>47</v>
      </c>
      <c r="D40" s="20">
        <v>2.6</v>
      </c>
      <c r="E40" s="31">
        <v>0</v>
      </c>
      <c r="F40" s="21">
        <f t="shared" si="2"/>
        <v>0</v>
      </c>
    </row>
    <row r="41" spans="1:6" ht="15.75" thickBot="1">
      <c r="A41" s="8">
        <v>22</v>
      </c>
      <c r="B41" s="53" t="s">
        <v>54</v>
      </c>
      <c r="C41" s="12" t="s">
        <v>57</v>
      </c>
      <c r="D41" s="20">
        <v>0.27</v>
      </c>
      <c r="E41" s="31">
        <v>0</v>
      </c>
      <c r="F41" s="21">
        <f t="shared" si="2"/>
        <v>0</v>
      </c>
    </row>
    <row r="42" spans="1:6" ht="16.5" thickTop="1" thickBot="1">
      <c r="A42" s="25"/>
      <c r="B42" s="119" t="s">
        <v>3</v>
      </c>
      <c r="C42" s="119"/>
      <c r="D42" s="131"/>
      <c r="E42" s="26"/>
      <c r="F42" s="27">
        <f>SUM(F27:F41)</f>
        <v>0</v>
      </c>
    </row>
    <row r="43" spans="1:6" ht="15.75" thickTop="1">
      <c r="A43" s="22"/>
      <c r="B43" s="132" t="s">
        <v>4</v>
      </c>
      <c r="C43" s="133"/>
      <c r="D43" s="133"/>
      <c r="E43" s="23"/>
      <c r="F43" s="24">
        <f>F42+F23</f>
        <v>0</v>
      </c>
    </row>
    <row r="44" spans="1:6">
      <c r="A44" s="13"/>
      <c r="B44" s="134" t="s">
        <v>38</v>
      </c>
      <c r="C44" s="135"/>
      <c r="D44" s="135"/>
      <c r="E44" s="16"/>
      <c r="F44" s="15">
        <f>F43*3%</f>
        <v>0</v>
      </c>
    </row>
    <row r="45" spans="1:6">
      <c r="A45" s="13"/>
      <c r="B45" s="136" t="s">
        <v>3</v>
      </c>
      <c r="C45" s="137"/>
      <c r="D45" s="137"/>
      <c r="E45" s="69"/>
      <c r="F45" s="15">
        <f>F43+F44</f>
        <v>0</v>
      </c>
    </row>
    <row r="46" spans="1:6">
      <c r="A46" s="13"/>
      <c r="B46" s="138" t="s">
        <v>37</v>
      </c>
      <c r="C46" s="138"/>
      <c r="D46" s="138"/>
      <c r="E46" s="14"/>
      <c r="F46" s="17">
        <f>F45*10%</f>
        <v>0</v>
      </c>
    </row>
    <row r="47" spans="1:6">
      <c r="A47" s="13"/>
      <c r="B47" s="123" t="s">
        <v>3</v>
      </c>
      <c r="C47" s="123"/>
      <c r="D47" s="123"/>
      <c r="E47" s="14"/>
      <c r="F47" s="15">
        <f>F46+F45</f>
        <v>0</v>
      </c>
    </row>
    <row r="48" spans="1:6">
      <c r="A48" s="13"/>
      <c r="B48" s="138" t="s">
        <v>61</v>
      </c>
      <c r="C48" s="138"/>
      <c r="D48" s="138"/>
      <c r="E48" s="14"/>
      <c r="F48" s="17">
        <f>F47*8%</f>
        <v>0</v>
      </c>
    </row>
    <row r="49" spans="1:6">
      <c r="A49" s="13"/>
      <c r="B49" s="123" t="s">
        <v>3</v>
      </c>
      <c r="C49" s="123"/>
      <c r="D49" s="123"/>
      <c r="E49" s="14"/>
      <c r="F49" s="15">
        <f>SUM(F47:F48)</f>
        <v>0</v>
      </c>
    </row>
    <row r="50" spans="1:6" ht="15.75" thickBot="1">
      <c r="A50" s="28"/>
      <c r="B50" s="118" t="s">
        <v>5</v>
      </c>
      <c r="C50" s="118"/>
      <c r="D50" s="118"/>
      <c r="E50" s="29"/>
      <c r="F50" s="30">
        <f>F49*18%</f>
        <v>0</v>
      </c>
    </row>
    <row r="51" spans="1:6" ht="16.5" thickTop="1" thickBot="1">
      <c r="A51" s="25"/>
      <c r="B51" s="119" t="s">
        <v>8</v>
      </c>
      <c r="C51" s="119"/>
      <c r="D51" s="119"/>
      <c r="E51" s="26"/>
      <c r="F51" s="27">
        <f>SUM(F49:F50)</f>
        <v>0</v>
      </c>
    </row>
    <row r="52" spans="1:6" ht="15.75" thickTop="1">
      <c r="A52" s="33"/>
      <c r="B52" s="34"/>
      <c r="C52" s="34"/>
      <c r="D52" s="34"/>
      <c r="E52" s="35"/>
      <c r="F52" s="36"/>
    </row>
    <row r="53" spans="1:6">
      <c r="A53" s="33"/>
      <c r="B53" s="34"/>
      <c r="C53" s="34"/>
      <c r="D53" s="34"/>
      <c r="E53" s="35"/>
      <c r="F53" s="36"/>
    </row>
    <row r="54" spans="1:6">
      <c r="A54" s="33"/>
      <c r="C54" s="34"/>
      <c r="D54" s="34"/>
      <c r="E54" s="35"/>
      <c r="F54" s="36"/>
    </row>
    <row r="55" spans="1:6">
      <c r="A55" s="1"/>
      <c r="E55" s="2"/>
      <c r="F55" s="2"/>
    </row>
  </sheetData>
  <mergeCells count="14">
    <mergeCell ref="B50:D50"/>
    <mergeCell ref="B51:D51"/>
    <mergeCell ref="B44:D44"/>
    <mergeCell ref="B45:D45"/>
    <mergeCell ref="B46:D46"/>
    <mergeCell ref="B47:D47"/>
    <mergeCell ref="B48:D48"/>
    <mergeCell ref="B49:D49"/>
    <mergeCell ref="B43:D43"/>
    <mergeCell ref="B7:F7"/>
    <mergeCell ref="A9:F9"/>
    <mergeCell ref="A23:E23"/>
    <mergeCell ref="A24:F24"/>
    <mergeCell ref="B42:D4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99"/>
  <sheetViews>
    <sheetView tabSelected="1" workbookViewId="0">
      <selection activeCell="A7" sqref="A7:F7"/>
    </sheetView>
  </sheetViews>
  <sheetFormatPr defaultRowHeight="15"/>
  <cols>
    <col min="1" max="1" width="6.5703125" customWidth="1"/>
    <col min="2" max="2" width="52.140625" customWidth="1"/>
    <col min="5" max="5" width="14" customWidth="1"/>
    <col min="6" max="6" width="17.28515625" customWidth="1"/>
  </cols>
  <sheetData>
    <row r="2" spans="1:9">
      <c r="A2" s="89"/>
      <c r="B2" s="90" t="s">
        <v>261</v>
      </c>
      <c r="C2" s="90"/>
      <c r="D2" s="90"/>
      <c r="E2" s="172" t="s">
        <v>269</v>
      </c>
      <c r="F2" s="172"/>
    </row>
    <row r="3" spans="1:9">
      <c r="A3" s="89"/>
      <c r="B3" s="90" t="s">
        <v>7</v>
      </c>
      <c r="C3" s="90"/>
      <c r="D3" s="90"/>
      <c r="E3" s="91"/>
      <c r="F3" s="91"/>
    </row>
    <row r="4" spans="1:9">
      <c r="A4" s="89"/>
      <c r="B4" s="90"/>
      <c r="C4" s="90"/>
      <c r="D4" s="90"/>
      <c r="E4" s="91"/>
      <c r="F4" s="91"/>
    </row>
    <row r="5" spans="1:9" ht="3" customHeight="1">
      <c r="A5" s="89"/>
      <c r="B5" s="90"/>
      <c r="C5" s="90"/>
      <c r="D5" s="90"/>
      <c r="E5" s="91"/>
      <c r="F5" s="91"/>
    </row>
    <row r="6" spans="1:9">
      <c r="A6" s="89"/>
      <c r="B6" s="90"/>
      <c r="C6" s="90"/>
      <c r="D6" s="90"/>
      <c r="E6" s="91"/>
      <c r="F6" s="91"/>
    </row>
    <row r="7" spans="1:9" ht="18">
      <c r="A7" s="144" t="s">
        <v>270</v>
      </c>
      <c r="B7" s="144"/>
      <c r="C7" s="144"/>
      <c r="D7" s="144"/>
      <c r="E7" s="144"/>
      <c r="F7" s="144"/>
    </row>
    <row r="8" spans="1:9">
      <c r="A8" s="92"/>
      <c r="B8" s="93"/>
      <c r="C8" s="93"/>
      <c r="D8" s="93"/>
      <c r="E8" s="94"/>
      <c r="F8" s="94"/>
    </row>
    <row r="9" spans="1:9" ht="45">
      <c r="A9" s="71" t="s">
        <v>0</v>
      </c>
      <c r="B9" s="72" t="s">
        <v>214</v>
      </c>
      <c r="C9" s="72" t="s">
        <v>14</v>
      </c>
      <c r="D9" s="72" t="s">
        <v>15</v>
      </c>
      <c r="E9" s="72" t="s">
        <v>262</v>
      </c>
      <c r="F9" s="72" t="s">
        <v>263</v>
      </c>
    </row>
    <row r="10" spans="1:9" ht="30.75" customHeight="1">
      <c r="A10" s="148" t="s">
        <v>92</v>
      </c>
      <c r="B10" s="149"/>
      <c r="C10" s="149"/>
      <c r="D10" s="149"/>
      <c r="E10" s="149"/>
      <c r="F10" s="150"/>
    </row>
    <row r="11" spans="1:9" ht="21" customHeight="1">
      <c r="A11" s="151" t="s">
        <v>169</v>
      </c>
      <c r="B11" s="152"/>
      <c r="C11" s="152"/>
      <c r="D11" s="152"/>
      <c r="E11" s="152"/>
      <c r="F11" s="153"/>
    </row>
    <row r="12" spans="1:9" ht="30">
      <c r="A12" s="84" t="s">
        <v>93</v>
      </c>
      <c r="B12" s="82" t="s">
        <v>78</v>
      </c>
      <c r="C12" s="72" t="s">
        <v>10</v>
      </c>
      <c r="D12" s="72">
        <v>60</v>
      </c>
      <c r="E12" s="74">
        <v>0</v>
      </c>
      <c r="F12" s="75">
        <f>E12*D12</f>
        <v>0</v>
      </c>
    </row>
    <row r="13" spans="1:9">
      <c r="A13" s="84" t="s">
        <v>94</v>
      </c>
      <c r="B13" s="73" t="s">
        <v>90</v>
      </c>
      <c r="C13" s="72" t="s">
        <v>11</v>
      </c>
      <c r="D13" s="72">
        <v>8</v>
      </c>
      <c r="E13" s="74">
        <v>0</v>
      </c>
      <c r="F13" s="75">
        <f>E13*D13</f>
        <v>0</v>
      </c>
      <c r="H13" s="83"/>
      <c r="I13" s="83"/>
    </row>
    <row r="14" spans="1:9" ht="30">
      <c r="A14" s="84" t="s">
        <v>95</v>
      </c>
      <c r="B14" s="73" t="s">
        <v>88</v>
      </c>
      <c r="C14" s="72" t="s">
        <v>11</v>
      </c>
      <c r="D14" s="72">
        <v>8</v>
      </c>
      <c r="E14" s="74">
        <v>0</v>
      </c>
      <c r="F14" s="75">
        <f>E14*D14</f>
        <v>0</v>
      </c>
    </row>
    <row r="15" spans="1:9">
      <c r="A15" s="84" t="s">
        <v>96</v>
      </c>
      <c r="B15" s="76" t="s">
        <v>19</v>
      </c>
      <c r="C15" s="77" t="s">
        <v>11</v>
      </c>
      <c r="D15" s="77">
        <v>15</v>
      </c>
      <c r="E15" s="74">
        <v>0</v>
      </c>
      <c r="F15" s="78">
        <f>E15*D15</f>
        <v>0</v>
      </c>
    </row>
    <row r="16" spans="1:9">
      <c r="A16" s="84" t="s">
        <v>97</v>
      </c>
      <c r="B16" s="73" t="s">
        <v>28</v>
      </c>
      <c r="C16" s="72" t="s">
        <v>21</v>
      </c>
      <c r="D16" s="72">
        <v>2</v>
      </c>
      <c r="E16" s="74">
        <v>0</v>
      </c>
      <c r="F16" s="75">
        <f t="shared" ref="F16:F19" si="0">E16*D16</f>
        <v>0</v>
      </c>
    </row>
    <row r="17" spans="1:10">
      <c r="A17" s="84" t="s">
        <v>98</v>
      </c>
      <c r="B17" s="73" t="s">
        <v>27</v>
      </c>
      <c r="C17" s="72" t="s">
        <v>11</v>
      </c>
      <c r="D17" s="72">
        <v>3</v>
      </c>
      <c r="E17" s="74">
        <v>0</v>
      </c>
      <c r="F17" s="75">
        <f t="shared" si="0"/>
        <v>0</v>
      </c>
      <c r="J17" s="83"/>
    </row>
    <row r="18" spans="1:10" ht="15.75">
      <c r="A18" s="84" t="s">
        <v>99</v>
      </c>
      <c r="B18" s="73" t="s">
        <v>55</v>
      </c>
      <c r="C18" s="72" t="s">
        <v>91</v>
      </c>
      <c r="D18" s="72">
        <v>27.8</v>
      </c>
      <c r="E18" s="74">
        <v>0</v>
      </c>
      <c r="F18" s="75">
        <f t="shared" si="0"/>
        <v>0</v>
      </c>
    </row>
    <row r="19" spans="1:10" ht="15.75">
      <c r="A19" s="84" t="s">
        <v>100</v>
      </c>
      <c r="B19" s="81" t="s">
        <v>25</v>
      </c>
      <c r="C19" s="85" t="s">
        <v>10</v>
      </c>
      <c r="D19" s="85">
        <v>74</v>
      </c>
      <c r="E19" s="85">
        <v>0</v>
      </c>
      <c r="F19" s="86">
        <f t="shared" si="0"/>
        <v>0</v>
      </c>
      <c r="G19" s="83"/>
    </row>
    <row r="20" spans="1:10" ht="15.75" customHeight="1">
      <c r="A20" s="154" t="s">
        <v>3</v>
      </c>
      <c r="B20" s="155"/>
      <c r="C20" s="155"/>
      <c r="D20" s="155"/>
      <c r="E20" s="156"/>
      <c r="F20" s="75"/>
    </row>
    <row r="21" spans="1:10">
      <c r="A21" s="145" t="s">
        <v>168</v>
      </c>
      <c r="B21" s="146"/>
      <c r="C21" s="146"/>
      <c r="D21" s="146"/>
      <c r="E21" s="146"/>
      <c r="F21" s="147"/>
    </row>
    <row r="22" spans="1:10">
      <c r="A22" s="110" t="s">
        <v>101</v>
      </c>
      <c r="B22" s="95" t="s">
        <v>30</v>
      </c>
      <c r="C22" s="72" t="s">
        <v>10</v>
      </c>
      <c r="D22" s="72">
        <v>60</v>
      </c>
      <c r="E22" s="96">
        <v>0</v>
      </c>
      <c r="F22" s="75">
        <f t="shared" ref="F22:F39" si="1">E22*D22</f>
        <v>0</v>
      </c>
    </row>
    <row r="23" spans="1:10">
      <c r="A23" s="110" t="s">
        <v>244</v>
      </c>
      <c r="B23" s="95" t="s">
        <v>43</v>
      </c>
      <c r="C23" s="72" t="s">
        <v>11</v>
      </c>
      <c r="D23" s="72">
        <v>15</v>
      </c>
      <c r="E23" s="96">
        <v>0</v>
      </c>
      <c r="F23" s="75">
        <f t="shared" si="1"/>
        <v>0</v>
      </c>
    </row>
    <row r="24" spans="1:10">
      <c r="A24" s="110" t="s">
        <v>245</v>
      </c>
      <c r="B24" s="95" t="s">
        <v>32</v>
      </c>
      <c r="C24" s="72" t="s">
        <v>11</v>
      </c>
      <c r="D24" s="72">
        <v>3</v>
      </c>
      <c r="E24" s="96">
        <v>0</v>
      </c>
      <c r="F24" s="75">
        <f t="shared" si="1"/>
        <v>0</v>
      </c>
    </row>
    <row r="25" spans="1:10">
      <c r="A25" s="110" t="s">
        <v>246</v>
      </c>
      <c r="B25" s="95" t="s">
        <v>33</v>
      </c>
      <c r="C25" s="72" t="s">
        <v>11</v>
      </c>
      <c r="D25" s="72">
        <v>3</v>
      </c>
      <c r="E25" s="96">
        <v>0</v>
      </c>
      <c r="F25" s="75">
        <f t="shared" si="1"/>
        <v>0</v>
      </c>
    </row>
    <row r="26" spans="1:10">
      <c r="A26" s="110" t="s">
        <v>247</v>
      </c>
      <c r="B26" s="95" t="s">
        <v>34</v>
      </c>
      <c r="C26" s="72" t="s">
        <v>11</v>
      </c>
      <c r="D26" s="72">
        <v>1</v>
      </c>
      <c r="E26" s="96">
        <v>0</v>
      </c>
      <c r="F26" s="75">
        <f t="shared" si="1"/>
        <v>0</v>
      </c>
    </row>
    <row r="27" spans="1:10">
      <c r="A27" s="110" t="s">
        <v>248</v>
      </c>
      <c r="B27" s="95" t="s">
        <v>35</v>
      </c>
      <c r="C27" s="72" t="s">
        <v>11</v>
      </c>
      <c r="D27" s="72">
        <v>1</v>
      </c>
      <c r="E27" s="96">
        <v>0</v>
      </c>
      <c r="F27" s="75">
        <f t="shared" si="1"/>
        <v>0</v>
      </c>
    </row>
    <row r="28" spans="1:10">
      <c r="A28" s="110" t="s">
        <v>249</v>
      </c>
      <c r="B28" s="95" t="s">
        <v>89</v>
      </c>
      <c r="C28" s="72" t="s">
        <v>42</v>
      </c>
      <c r="D28" s="72">
        <v>28</v>
      </c>
      <c r="E28" s="96">
        <v>0</v>
      </c>
      <c r="F28" s="75">
        <f t="shared" si="1"/>
        <v>0</v>
      </c>
    </row>
    <row r="29" spans="1:10">
      <c r="A29" s="110" t="s">
        <v>250</v>
      </c>
      <c r="B29" s="95" t="s">
        <v>44</v>
      </c>
      <c r="C29" s="72" t="s">
        <v>11</v>
      </c>
      <c r="D29" s="72">
        <v>1</v>
      </c>
      <c r="E29" s="96">
        <v>0</v>
      </c>
      <c r="F29" s="75">
        <f t="shared" si="1"/>
        <v>0</v>
      </c>
    </row>
    <row r="30" spans="1:10">
      <c r="A30" s="110" t="s">
        <v>251</v>
      </c>
      <c r="B30" s="95" t="s">
        <v>45</v>
      </c>
      <c r="C30" s="72" t="s">
        <v>10</v>
      </c>
      <c r="D30" s="72">
        <v>1</v>
      </c>
      <c r="E30" s="96">
        <v>0</v>
      </c>
      <c r="F30" s="75">
        <f t="shared" si="1"/>
        <v>0</v>
      </c>
    </row>
    <row r="31" spans="1:10">
      <c r="A31" s="110" t="s">
        <v>260</v>
      </c>
      <c r="B31" s="95" t="s">
        <v>2</v>
      </c>
      <c r="C31" s="72" t="s">
        <v>47</v>
      </c>
      <c r="D31" s="72">
        <v>100</v>
      </c>
      <c r="E31" s="96">
        <v>0</v>
      </c>
      <c r="F31" s="75">
        <f t="shared" si="1"/>
        <v>0</v>
      </c>
    </row>
    <row r="32" spans="1:10" ht="15.75">
      <c r="A32" s="110" t="s">
        <v>252</v>
      </c>
      <c r="B32" s="95" t="s">
        <v>46</v>
      </c>
      <c r="C32" s="72" t="s">
        <v>242</v>
      </c>
      <c r="D32" s="72">
        <v>0.35</v>
      </c>
      <c r="E32" s="96">
        <v>0</v>
      </c>
      <c r="F32" s="75">
        <f t="shared" si="1"/>
        <v>0</v>
      </c>
    </row>
    <row r="33" spans="1:8">
      <c r="A33" s="110" t="s">
        <v>253</v>
      </c>
      <c r="B33" s="95" t="s">
        <v>48</v>
      </c>
      <c r="C33" s="72" t="s">
        <v>11</v>
      </c>
      <c r="D33" s="72">
        <v>20</v>
      </c>
      <c r="E33" s="96">
        <v>0</v>
      </c>
      <c r="F33" s="75">
        <f t="shared" si="1"/>
        <v>0</v>
      </c>
    </row>
    <row r="34" spans="1:8">
      <c r="A34" s="110" t="s">
        <v>254</v>
      </c>
      <c r="B34" s="95" t="s">
        <v>49</v>
      </c>
      <c r="C34" s="72" t="s">
        <v>47</v>
      </c>
      <c r="D34" s="72">
        <v>4.5</v>
      </c>
      <c r="E34" s="96">
        <v>0</v>
      </c>
      <c r="F34" s="75">
        <f t="shared" si="1"/>
        <v>0</v>
      </c>
    </row>
    <row r="35" spans="1:8">
      <c r="A35" s="110" t="s">
        <v>255</v>
      </c>
      <c r="B35" s="95" t="s">
        <v>50</v>
      </c>
      <c r="C35" s="72" t="s">
        <v>47</v>
      </c>
      <c r="D35" s="72">
        <v>1.5</v>
      </c>
      <c r="E35" s="96">
        <v>0</v>
      </c>
      <c r="F35" s="75">
        <f t="shared" si="1"/>
        <v>0</v>
      </c>
    </row>
    <row r="36" spans="1:8">
      <c r="A36" s="110" t="s">
        <v>256</v>
      </c>
      <c r="B36" s="95" t="s">
        <v>56</v>
      </c>
      <c r="C36" s="72" t="s">
        <v>47</v>
      </c>
      <c r="D36" s="72">
        <v>0.69</v>
      </c>
      <c r="E36" s="96">
        <v>0</v>
      </c>
      <c r="F36" s="75">
        <f t="shared" si="1"/>
        <v>0</v>
      </c>
    </row>
    <row r="37" spans="1:8">
      <c r="A37" s="110" t="s">
        <v>257</v>
      </c>
      <c r="B37" s="97" t="s">
        <v>51</v>
      </c>
      <c r="C37" s="98" t="s">
        <v>52</v>
      </c>
      <c r="D37" s="98">
        <v>1.32</v>
      </c>
      <c r="E37" s="96">
        <v>0</v>
      </c>
      <c r="F37" s="86">
        <f t="shared" si="1"/>
        <v>0</v>
      </c>
    </row>
    <row r="38" spans="1:8">
      <c r="A38" s="110" t="s">
        <v>258</v>
      </c>
      <c r="B38" s="97" t="s">
        <v>53</v>
      </c>
      <c r="C38" s="98" t="s">
        <v>47</v>
      </c>
      <c r="D38" s="98">
        <v>5.77</v>
      </c>
      <c r="E38" s="96">
        <v>0</v>
      </c>
      <c r="F38" s="86">
        <f t="shared" si="1"/>
        <v>0</v>
      </c>
    </row>
    <row r="39" spans="1:8" ht="15.75" thickBot="1">
      <c r="A39" s="110" t="s">
        <v>259</v>
      </c>
      <c r="B39" s="97" t="s">
        <v>54</v>
      </c>
      <c r="C39" s="98" t="s">
        <v>57</v>
      </c>
      <c r="D39" s="98">
        <v>0.56999999999999995</v>
      </c>
      <c r="E39" s="96">
        <v>0</v>
      </c>
      <c r="F39" s="86">
        <f t="shared" si="1"/>
        <v>0</v>
      </c>
    </row>
    <row r="40" spans="1:8" ht="16.5" thickTop="1" thickBot="1">
      <c r="A40" s="99"/>
      <c r="B40" s="157" t="s">
        <v>3</v>
      </c>
      <c r="C40" s="158"/>
      <c r="D40" s="158"/>
      <c r="E40" s="159"/>
      <c r="F40" s="100">
        <f>SUM(F22:F39)</f>
        <v>0</v>
      </c>
    </row>
    <row r="41" spans="1:8" ht="15.75" thickTop="1">
      <c r="A41" s="101"/>
      <c r="B41" s="142" t="s">
        <v>4</v>
      </c>
      <c r="C41" s="143"/>
      <c r="D41" s="143"/>
      <c r="E41" s="102"/>
      <c r="F41" s="103"/>
    </row>
    <row r="42" spans="1:8" ht="60" customHeight="1">
      <c r="A42" s="140" t="s">
        <v>102</v>
      </c>
      <c r="B42" s="141"/>
      <c r="C42" s="141"/>
      <c r="D42" s="141"/>
      <c r="E42" s="141"/>
      <c r="F42" s="141"/>
    </row>
    <row r="43" spans="1:8" ht="25.5" customHeight="1">
      <c r="A43" s="163" t="s">
        <v>103</v>
      </c>
      <c r="B43" s="163"/>
      <c r="C43" s="163"/>
      <c r="D43" s="163"/>
      <c r="E43" s="163"/>
      <c r="F43" s="164"/>
    </row>
    <row r="44" spans="1:8" ht="30">
      <c r="A44" s="84" t="s">
        <v>104</v>
      </c>
      <c r="B44" s="73" t="s">
        <v>64</v>
      </c>
      <c r="C44" s="72" t="s">
        <v>10</v>
      </c>
      <c r="D44" s="72">
        <v>74</v>
      </c>
      <c r="E44" s="74">
        <v>0</v>
      </c>
      <c r="F44" s="75">
        <v>0</v>
      </c>
      <c r="G44" s="83"/>
    </row>
    <row r="45" spans="1:8">
      <c r="A45" s="84" t="s">
        <v>105</v>
      </c>
      <c r="B45" s="73" t="s">
        <v>70</v>
      </c>
      <c r="C45" s="72" t="s">
        <v>11</v>
      </c>
      <c r="D45" s="72">
        <v>28</v>
      </c>
      <c r="E45" s="74">
        <v>0</v>
      </c>
      <c r="F45" s="75">
        <v>0</v>
      </c>
    </row>
    <row r="46" spans="1:8" ht="30">
      <c r="A46" s="84" t="s">
        <v>106</v>
      </c>
      <c r="B46" s="73" t="s">
        <v>69</v>
      </c>
      <c r="C46" s="72" t="s">
        <v>11</v>
      </c>
      <c r="D46" s="72">
        <v>28</v>
      </c>
      <c r="E46" s="74">
        <v>0</v>
      </c>
      <c r="F46" s="75">
        <v>0</v>
      </c>
    </row>
    <row r="47" spans="1:8">
      <c r="A47" s="84" t="s">
        <v>107</v>
      </c>
      <c r="B47" s="104" t="s">
        <v>65</v>
      </c>
      <c r="C47" s="72" t="s">
        <v>11</v>
      </c>
      <c r="D47" s="72">
        <v>10</v>
      </c>
      <c r="E47" s="74">
        <v>0</v>
      </c>
      <c r="F47" s="75">
        <f>E47*D47</f>
        <v>0</v>
      </c>
    </row>
    <row r="48" spans="1:8">
      <c r="A48" s="84" t="s">
        <v>108</v>
      </c>
      <c r="B48" s="76" t="s">
        <v>19</v>
      </c>
      <c r="C48" s="77" t="s">
        <v>11</v>
      </c>
      <c r="D48" s="77">
        <v>2</v>
      </c>
      <c r="E48" s="74">
        <v>0</v>
      </c>
      <c r="F48" s="78">
        <f>E48*D48</f>
        <v>0</v>
      </c>
      <c r="H48" s="83"/>
    </row>
    <row r="49" spans="1:6">
      <c r="A49" s="84" t="s">
        <v>109</v>
      </c>
      <c r="B49" s="73" t="s">
        <v>28</v>
      </c>
      <c r="C49" s="72" t="s">
        <v>21</v>
      </c>
      <c r="D49" s="72">
        <v>2</v>
      </c>
      <c r="E49" s="74">
        <v>0</v>
      </c>
      <c r="F49" s="75">
        <f t="shared" ref="F49:F52" si="2">E49*D49</f>
        <v>0</v>
      </c>
    </row>
    <row r="50" spans="1:6">
      <c r="A50" s="84" t="s">
        <v>110</v>
      </c>
      <c r="B50" s="73" t="s">
        <v>27</v>
      </c>
      <c r="C50" s="72" t="s">
        <v>11</v>
      </c>
      <c r="D50" s="72">
        <v>3</v>
      </c>
      <c r="E50" s="74">
        <v>0</v>
      </c>
      <c r="F50" s="75">
        <f t="shared" si="2"/>
        <v>0</v>
      </c>
    </row>
    <row r="51" spans="1:6" ht="15.75">
      <c r="A51" s="84" t="s">
        <v>111</v>
      </c>
      <c r="B51" s="73" t="s">
        <v>55</v>
      </c>
      <c r="C51" s="72" t="s">
        <v>91</v>
      </c>
      <c r="D51" s="72">
        <v>60.7</v>
      </c>
      <c r="E51" s="74">
        <v>0</v>
      </c>
      <c r="F51" s="75">
        <f t="shared" si="2"/>
        <v>0</v>
      </c>
    </row>
    <row r="52" spans="1:6" ht="16.5" thickBot="1">
      <c r="A52" s="84" t="s">
        <v>112</v>
      </c>
      <c r="B52" s="81" t="s">
        <v>25</v>
      </c>
      <c r="C52" s="105" t="s">
        <v>10</v>
      </c>
      <c r="D52" s="105">
        <v>74</v>
      </c>
      <c r="E52" s="74">
        <v>0</v>
      </c>
      <c r="F52" s="75">
        <f t="shared" si="2"/>
        <v>0</v>
      </c>
    </row>
    <row r="53" spans="1:6" ht="16.5" thickTop="1" thickBot="1">
      <c r="A53" s="160" t="s">
        <v>3</v>
      </c>
      <c r="B53" s="161"/>
      <c r="C53" s="161"/>
      <c r="D53" s="161"/>
      <c r="E53" s="161"/>
      <c r="F53" s="106">
        <f>SUM(F44:F52)</f>
        <v>0</v>
      </c>
    </row>
    <row r="54" spans="1:6" ht="15.75" thickTop="1">
      <c r="A54" s="145" t="s">
        <v>167</v>
      </c>
      <c r="B54" s="146"/>
      <c r="C54" s="146"/>
      <c r="D54" s="146"/>
      <c r="E54" s="146"/>
      <c r="F54" s="147"/>
    </row>
    <row r="55" spans="1:6">
      <c r="A55" s="107" t="s">
        <v>113</v>
      </c>
      <c r="B55" s="95" t="s">
        <v>67</v>
      </c>
      <c r="C55" s="72" t="s">
        <v>10</v>
      </c>
      <c r="D55" s="72">
        <v>74</v>
      </c>
      <c r="E55" s="96">
        <v>0</v>
      </c>
      <c r="F55" s="75">
        <f t="shared" ref="F55:F74" si="3">E55*D55</f>
        <v>0</v>
      </c>
    </row>
    <row r="56" spans="1:6">
      <c r="A56" s="107" t="s">
        <v>114</v>
      </c>
      <c r="B56" s="95" t="s">
        <v>30</v>
      </c>
      <c r="C56" s="72" t="s">
        <v>10</v>
      </c>
      <c r="D56" s="72">
        <v>1</v>
      </c>
      <c r="E56" s="96">
        <v>0</v>
      </c>
      <c r="F56" s="75">
        <f t="shared" si="3"/>
        <v>0</v>
      </c>
    </row>
    <row r="57" spans="1:6">
      <c r="A57" s="107" t="s">
        <v>115</v>
      </c>
      <c r="B57" s="95" t="s">
        <v>68</v>
      </c>
      <c r="C57" s="72" t="s">
        <v>11</v>
      </c>
      <c r="D57" s="72">
        <v>10</v>
      </c>
      <c r="E57" s="96">
        <v>0</v>
      </c>
      <c r="F57" s="75">
        <f t="shared" si="3"/>
        <v>0</v>
      </c>
    </row>
    <row r="58" spans="1:6">
      <c r="A58" s="107" t="s">
        <v>116</v>
      </c>
      <c r="B58" s="95" t="s">
        <v>43</v>
      </c>
      <c r="C58" s="72" t="s">
        <v>11</v>
      </c>
      <c r="D58" s="72">
        <v>2</v>
      </c>
      <c r="E58" s="96">
        <v>0</v>
      </c>
      <c r="F58" s="75">
        <f t="shared" si="3"/>
        <v>0</v>
      </c>
    </row>
    <row r="59" spans="1:6">
      <c r="A59" s="107" t="s">
        <v>117</v>
      </c>
      <c r="B59" s="95" t="s">
        <v>32</v>
      </c>
      <c r="C59" s="72" t="s">
        <v>11</v>
      </c>
      <c r="D59" s="72">
        <v>3</v>
      </c>
      <c r="E59" s="96">
        <v>0</v>
      </c>
      <c r="F59" s="75">
        <f t="shared" si="3"/>
        <v>0</v>
      </c>
    </row>
    <row r="60" spans="1:6">
      <c r="A60" s="107" t="s">
        <v>118</v>
      </c>
      <c r="B60" s="95" t="s">
        <v>33</v>
      </c>
      <c r="C60" s="72" t="s">
        <v>11</v>
      </c>
      <c r="D60" s="72">
        <v>3</v>
      </c>
      <c r="E60" s="96">
        <v>0</v>
      </c>
      <c r="F60" s="75">
        <f t="shared" si="3"/>
        <v>0</v>
      </c>
    </row>
    <row r="61" spans="1:6">
      <c r="A61" s="107" t="s">
        <v>119</v>
      </c>
      <c r="B61" s="95" t="s">
        <v>34</v>
      </c>
      <c r="C61" s="72" t="s">
        <v>11</v>
      </c>
      <c r="D61" s="72">
        <v>1</v>
      </c>
      <c r="E61" s="96">
        <v>0</v>
      </c>
      <c r="F61" s="75">
        <f t="shared" si="3"/>
        <v>0</v>
      </c>
    </row>
    <row r="62" spans="1:6">
      <c r="A62" s="107" t="s">
        <v>120</v>
      </c>
      <c r="B62" s="95" t="s">
        <v>35</v>
      </c>
      <c r="C62" s="72" t="s">
        <v>11</v>
      </c>
      <c r="D62" s="72">
        <v>1</v>
      </c>
      <c r="E62" s="96">
        <v>0</v>
      </c>
      <c r="F62" s="75">
        <f t="shared" si="3"/>
        <v>0</v>
      </c>
    </row>
    <row r="63" spans="1:6">
      <c r="A63" s="107" t="s">
        <v>121</v>
      </c>
      <c r="B63" s="95" t="s">
        <v>66</v>
      </c>
      <c r="C63" s="72" t="s">
        <v>42</v>
      </c>
      <c r="D63" s="72">
        <v>70</v>
      </c>
      <c r="E63" s="96">
        <v>0</v>
      </c>
      <c r="F63" s="75">
        <f t="shared" si="3"/>
        <v>0</v>
      </c>
    </row>
    <row r="64" spans="1:6">
      <c r="A64" s="107" t="s">
        <v>122</v>
      </c>
      <c r="B64" s="95" t="s">
        <v>44</v>
      </c>
      <c r="C64" s="72" t="s">
        <v>11</v>
      </c>
      <c r="D64" s="72">
        <v>1</v>
      </c>
      <c r="E64" s="96">
        <v>0</v>
      </c>
      <c r="F64" s="75">
        <f t="shared" si="3"/>
        <v>0</v>
      </c>
    </row>
    <row r="65" spans="1:6">
      <c r="A65" s="107" t="s">
        <v>123</v>
      </c>
      <c r="B65" s="95" t="s">
        <v>45</v>
      </c>
      <c r="C65" s="72" t="s">
        <v>10</v>
      </c>
      <c r="D65" s="72">
        <v>1</v>
      </c>
      <c r="E65" s="96">
        <v>0</v>
      </c>
      <c r="F65" s="75">
        <f t="shared" si="3"/>
        <v>0</v>
      </c>
    </row>
    <row r="66" spans="1:6">
      <c r="A66" s="107" t="s">
        <v>124</v>
      </c>
      <c r="B66" s="95" t="s">
        <v>2</v>
      </c>
      <c r="C66" s="72" t="s">
        <v>47</v>
      </c>
      <c r="D66" s="72">
        <v>200</v>
      </c>
      <c r="E66" s="96">
        <v>0</v>
      </c>
      <c r="F66" s="75">
        <f t="shared" si="3"/>
        <v>0</v>
      </c>
    </row>
    <row r="67" spans="1:6" ht="15.75">
      <c r="A67" s="107" t="s">
        <v>125</v>
      </c>
      <c r="B67" s="95" t="s">
        <v>46</v>
      </c>
      <c r="C67" s="72" t="s">
        <v>242</v>
      </c>
      <c r="D67" s="72">
        <v>0.7</v>
      </c>
      <c r="E67" s="96">
        <v>0</v>
      </c>
      <c r="F67" s="75">
        <f t="shared" si="3"/>
        <v>0</v>
      </c>
    </row>
    <row r="68" spans="1:6">
      <c r="A68" s="107" t="s">
        <v>126</v>
      </c>
      <c r="B68" s="95" t="s">
        <v>48</v>
      </c>
      <c r="C68" s="72" t="s">
        <v>11</v>
      </c>
      <c r="D68" s="72">
        <v>18</v>
      </c>
      <c r="E68" s="96">
        <v>0</v>
      </c>
      <c r="F68" s="75">
        <f t="shared" si="3"/>
        <v>0</v>
      </c>
    </row>
    <row r="69" spans="1:6">
      <c r="A69" s="107" t="s">
        <v>127</v>
      </c>
      <c r="B69" s="95" t="s">
        <v>49</v>
      </c>
      <c r="C69" s="72" t="s">
        <v>47</v>
      </c>
      <c r="D69" s="72">
        <v>4.7</v>
      </c>
      <c r="E69" s="96">
        <v>0</v>
      </c>
      <c r="F69" s="75">
        <f t="shared" si="3"/>
        <v>0</v>
      </c>
    </row>
    <row r="70" spans="1:6">
      <c r="A70" s="107" t="s">
        <v>128</v>
      </c>
      <c r="B70" s="95" t="s">
        <v>50</v>
      </c>
      <c r="C70" s="72" t="s">
        <v>47</v>
      </c>
      <c r="D70" s="72">
        <v>1.68</v>
      </c>
      <c r="E70" s="96">
        <v>0</v>
      </c>
      <c r="F70" s="75">
        <f t="shared" si="3"/>
        <v>0</v>
      </c>
    </row>
    <row r="71" spans="1:6">
      <c r="A71" s="107" t="s">
        <v>129</v>
      </c>
      <c r="B71" s="95" t="s">
        <v>56</v>
      </c>
      <c r="C71" s="72" t="s">
        <v>47</v>
      </c>
      <c r="D71" s="72">
        <v>0.69</v>
      </c>
      <c r="E71" s="96">
        <v>0</v>
      </c>
      <c r="F71" s="75">
        <f t="shared" si="3"/>
        <v>0</v>
      </c>
    </row>
    <row r="72" spans="1:6">
      <c r="A72" s="107" t="s">
        <v>130</v>
      </c>
      <c r="B72" s="97" t="s">
        <v>51</v>
      </c>
      <c r="C72" s="98" t="s">
        <v>52</v>
      </c>
      <c r="D72" s="98">
        <v>1.32</v>
      </c>
      <c r="E72" s="96">
        <v>0</v>
      </c>
      <c r="F72" s="86">
        <f t="shared" si="3"/>
        <v>0</v>
      </c>
    </row>
    <row r="73" spans="1:6">
      <c r="A73" s="107" t="s">
        <v>131</v>
      </c>
      <c r="B73" s="97" t="s">
        <v>53</v>
      </c>
      <c r="C73" s="98" t="s">
        <v>47</v>
      </c>
      <c r="D73" s="98">
        <v>5.77</v>
      </c>
      <c r="E73" s="96">
        <v>0</v>
      </c>
      <c r="F73" s="86">
        <f t="shared" si="3"/>
        <v>0</v>
      </c>
    </row>
    <row r="74" spans="1:6" ht="15.75" thickBot="1">
      <c r="A74" s="107" t="s">
        <v>132</v>
      </c>
      <c r="B74" s="97" t="s">
        <v>54</v>
      </c>
      <c r="C74" s="98" t="s">
        <v>57</v>
      </c>
      <c r="D74" s="98">
        <v>0.56999999999999995</v>
      </c>
      <c r="E74" s="96">
        <v>0</v>
      </c>
      <c r="F74" s="86">
        <f t="shared" si="3"/>
        <v>0</v>
      </c>
    </row>
    <row r="75" spans="1:6" ht="16.5" thickTop="1" thickBot="1">
      <c r="A75" s="99"/>
      <c r="B75" s="162" t="s">
        <v>3</v>
      </c>
      <c r="C75" s="162"/>
      <c r="D75" s="157"/>
      <c r="E75" s="108"/>
      <c r="F75" s="100">
        <f>SUM(F55:F74)</f>
        <v>0</v>
      </c>
    </row>
    <row r="76" spans="1:6" ht="15.75" thickTop="1">
      <c r="A76" s="101"/>
      <c r="B76" s="142" t="s">
        <v>4</v>
      </c>
      <c r="C76" s="143"/>
      <c r="D76" s="143"/>
      <c r="E76" s="102"/>
      <c r="F76" s="103">
        <f>F75+F53</f>
        <v>0</v>
      </c>
    </row>
    <row r="77" spans="1:6" ht="52.5" customHeight="1">
      <c r="A77" s="165" t="s">
        <v>133</v>
      </c>
      <c r="B77" s="166"/>
      <c r="C77" s="166"/>
      <c r="D77" s="166"/>
      <c r="E77" s="166"/>
      <c r="F77" s="167"/>
    </row>
    <row r="78" spans="1:6" ht="33.75" customHeight="1">
      <c r="A78" s="163" t="s">
        <v>166</v>
      </c>
      <c r="B78" s="163"/>
      <c r="C78" s="163"/>
      <c r="D78" s="163"/>
      <c r="E78" s="163"/>
      <c r="F78" s="164"/>
    </row>
    <row r="79" spans="1:6" ht="33.75" customHeight="1">
      <c r="A79" s="84" t="s">
        <v>134</v>
      </c>
      <c r="B79" s="73" t="s">
        <v>41</v>
      </c>
      <c r="C79" s="72" t="s">
        <v>10</v>
      </c>
      <c r="D79" s="72">
        <v>54</v>
      </c>
      <c r="E79" s="74">
        <v>0</v>
      </c>
      <c r="F79" s="75">
        <f t="shared" ref="F79:F87" si="4">E79*D79</f>
        <v>0</v>
      </c>
    </row>
    <row r="80" spans="1:6" ht="30">
      <c r="A80" s="84" t="s">
        <v>135</v>
      </c>
      <c r="B80" s="73" t="s">
        <v>40</v>
      </c>
      <c r="C80" s="72" t="s">
        <v>242</v>
      </c>
      <c r="D80" s="72">
        <v>1.08</v>
      </c>
      <c r="E80" s="74">
        <v>0</v>
      </c>
      <c r="F80" s="75">
        <f t="shared" si="4"/>
        <v>0</v>
      </c>
    </row>
    <row r="81" spans="1:8" ht="30">
      <c r="A81" s="84" t="s">
        <v>136</v>
      </c>
      <c r="B81" s="73" t="s">
        <v>62</v>
      </c>
      <c r="C81" s="72" t="s">
        <v>10</v>
      </c>
      <c r="D81" s="72">
        <v>9</v>
      </c>
      <c r="E81" s="74">
        <v>0</v>
      </c>
      <c r="F81" s="75">
        <f t="shared" si="4"/>
        <v>0</v>
      </c>
    </row>
    <row r="82" spans="1:8">
      <c r="A82" s="84" t="s">
        <v>137</v>
      </c>
      <c r="B82" s="104" t="s">
        <v>18</v>
      </c>
      <c r="C82" s="72" t="s">
        <v>11</v>
      </c>
      <c r="D82" s="72">
        <v>2</v>
      </c>
      <c r="E82" s="74">
        <v>0</v>
      </c>
      <c r="F82" s="75">
        <f t="shared" si="4"/>
        <v>0</v>
      </c>
      <c r="H82" s="83"/>
    </row>
    <row r="83" spans="1:8">
      <c r="A83" s="84" t="s">
        <v>138</v>
      </c>
      <c r="B83" s="76" t="s">
        <v>19</v>
      </c>
      <c r="C83" s="77" t="s">
        <v>11</v>
      </c>
      <c r="D83" s="77">
        <v>14</v>
      </c>
      <c r="E83" s="74">
        <v>0</v>
      </c>
      <c r="F83" s="78">
        <f t="shared" si="4"/>
        <v>0</v>
      </c>
    </row>
    <row r="84" spans="1:8">
      <c r="A84" s="84" t="s">
        <v>139</v>
      </c>
      <c r="B84" s="73" t="s">
        <v>28</v>
      </c>
      <c r="C84" s="72" t="s">
        <v>21</v>
      </c>
      <c r="D84" s="72">
        <v>2</v>
      </c>
      <c r="E84" s="74">
        <v>0</v>
      </c>
      <c r="F84" s="75">
        <f t="shared" si="4"/>
        <v>0</v>
      </c>
    </row>
    <row r="85" spans="1:8">
      <c r="A85" s="84" t="s">
        <v>140</v>
      </c>
      <c r="B85" s="73" t="s">
        <v>27</v>
      </c>
      <c r="C85" s="72" t="s">
        <v>11</v>
      </c>
      <c r="D85" s="72">
        <v>3</v>
      </c>
      <c r="E85" s="74">
        <v>0</v>
      </c>
      <c r="F85" s="75">
        <f t="shared" si="4"/>
        <v>0</v>
      </c>
    </row>
    <row r="86" spans="1:8" ht="15.75">
      <c r="A86" s="84" t="s">
        <v>141</v>
      </c>
      <c r="B86" s="73" t="s">
        <v>55</v>
      </c>
      <c r="C86" s="72" t="s">
        <v>91</v>
      </c>
      <c r="D86" s="72">
        <v>19.8</v>
      </c>
      <c r="E86" s="74">
        <v>0</v>
      </c>
      <c r="F86" s="75">
        <f t="shared" si="4"/>
        <v>0</v>
      </c>
    </row>
    <row r="87" spans="1:8" ht="16.5" thickBot="1">
      <c r="A87" s="84" t="s">
        <v>142</v>
      </c>
      <c r="B87" s="81" t="s">
        <v>25</v>
      </c>
      <c r="C87" s="105" t="s">
        <v>10</v>
      </c>
      <c r="D87" s="105">
        <v>63</v>
      </c>
      <c r="E87" s="74">
        <v>0</v>
      </c>
      <c r="F87" s="75">
        <f t="shared" si="4"/>
        <v>0</v>
      </c>
    </row>
    <row r="88" spans="1:8" ht="16.5" thickTop="1" thickBot="1">
      <c r="A88" s="160" t="s">
        <v>3</v>
      </c>
      <c r="B88" s="161"/>
      <c r="C88" s="161"/>
      <c r="D88" s="161"/>
      <c r="E88" s="161"/>
      <c r="F88" s="106">
        <f>SUM(F79:F87)</f>
        <v>0</v>
      </c>
    </row>
    <row r="89" spans="1:8" ht="15.75" thickTop="1">
      <c r="A89" s="145" t="s">
        <v>165</v>
      </c>
      <c r="B89" s="146"/>
      <c r="C89" s="146"/>
      <c r="D89" s="146"/>
      <c r="E89" s="146"/>
      <c r="F89" s="147"/>
    </row>
    <row r="90" spans="1:8">
      <c r="A90" s="107" t="s">
        <v>143</v>
      </c>
      <c r="B90" s="95" t="s">
        <v>29</v>
      </c>
      <c r="C90" s="72" t="s">
        <v>10</v>
      </c>
      <c r="D90" s="72">
        <v>9</v>
      </c>
      <c r="E90" s="96">
        <v>0</v>
      </c>
      <c r="F90" s="75">
        <f t="shared" ref="F90:F109" si="5">E90*D90</f>
        <v>0</v>
      </c>
    </row>
    <row r="91" spans="1:8">
      <c r="A91" s="107" t="s">
        <v>144</v>
      </c>
      <c r="B91" s="95" t="s">
        <v>30</v>
      </c>
      <c r="C91" s="72" t="s">
        <v>10</v>
      </c>
      <c r="D91" s="72">
        <v>54</v>
      </c>
      <c r="E91" s="96">
        <v>0</v>
      </c>
      <c r="F91" s="75">
        <f t="shared" si="5"/>
        <v>0</v>
      </c>
    </row>
    <row r="92" spans="1:8">
      <c r="A92" s="107" t="s">
        <v>145</v>
      </c>
      <c r="B92" s="95" t="s">
        <v>31</v>
      </c>
      <c r="C92" s="72" t="s">
        <v>11</v>
      </c>
      <c r="D92" s="72">
        <v>2</v>
      </c>
      <c r="E92" s="96">
        <v>0</v>
      </c>
      <c r="F92" s="75">
        <f t="shared" si="5"/>
        <v>0</v>
      </c>
    </row>
    <row r="93" spans="1:8">
      <c r="A93" s="107" t="s">
        <v>146</v>
      </c>
      <c r="B93" s="95" t="s">
        <v>43</v>
      </c>
      <c r="C93" s="72" t="s">
        <v>11</v>
      </c>
      <c r="D93" s="72">
        <v>14</v>
      </c>
      <c r="E93" s="96">
        <v>0</v>
      </c>
      <c r="F93" s="75">
        <f t="shared" si="5"/>
        <v>0</v>
      </c>
    </row>
    <row r="94" spans="1:8">
      <c r="A94" s="107" t="s">
        <v>147</v>
      </c>
      <c r="B94" s="95" t="s">
        <v>32</v>
      </c>
      <c r="C94" s="72" t="s">
        <v>11</v>
      </c>
      <c r="D94" s="72">
        <v>3</v>
      </c>
      <c r="E94" s="96">
        <v>0</v>
      </c>
      <c r="F94" s="75">
        <f t="shared" si="5"/>
        <v>0</v>
      </c>
    </row>
    <row r="95" spans="1:8">
      <c r="A95" s="107" t="s">
        <v>148</v>
      </c>
      <c r="B95" s="95" t="s">
        <v>33</v>
      </c>
      <c r="C95" s="72" t="s">
        <v>11</v>
      </c>
      <c r="D95" s="72">
        <v>3</v>
      </c>
      <c r="E95" s="96">
        <v>0</v>
      </c>
      <c r="F95" s="75">
        <f t="shared" si="5"/>
        <v>0</v>
      </c>
    </row>
    <row r="96" spans="1:8">
      <c r="A96" s="107" t="s">
        <v>149</v>
      </c>
      <c r="B96" s="95" t="s">
        <v>34</v>
      </c>
      <c r="C96" s="72" t="s">
        <v>11</v>
      </c>
      <c r="D96" s="72">
        <v>1</v>
      </c>
      <c r="E96" s="96">
        <v>0</v>
      </c>
      <c r="F96" s="75">
        <f t="shared" si="5"/>
        <v>0</v>
      </c>
    </row>
    <row r="97" spans="1:6">
      <c r="A97" s="107" t="s">
        <v>150</v>
      </c>
      <c r="B97" s="95" t="s">
        <v>35</v>
      </c>
      <c r="C97" s="72" t="s">
        <v>11</v>
      </c>
      <c r="D97" s="72">
        <v>1</v>
      </c>
      <c r="E97" s="96">
        <v>0</v>
      </c>
      <c r="F97" s="75">
        <f t="shared" si="5"/>
        <v>0</v>
      </c>
    </row>
    <row r="98" spans="1:6">
      <c r="A98" s="107" t="s">
        <v>151</v>
      </c>
      <c r="B98" s="95" t="s">
        <v>36</v>
      </c>
      <c r="C98" s="72" t="s">
        <v>42</v>
      </c>
      <c r="D98" s="72">
        <v>18</v>
      </c>
      <c r="E98" s="96">
        <v>0</v>
      </c>
      <c r="F98" s="75">
        <f t="shared" si="5"/>
        <v>0</v>
      </c>
    </row>
    <row r="99" spans="1:6">
      <c r="A99" s="107" t="s">
        <v>152</v>
      </c>
      <c r="B99" s="95" t="s">
        <v>44</v>
      </c>
      <c r="C99" s="72" t="s">
        <v>11</v>
      </c>
      <c r="D99" s="72">
        <v>3</v>
      </c>
      <c r="E99" s="96">
        <v>0</v>
      </c>
      <c r="F99" s="75">
        <f t="shared" si="5"/>
        <v>0</v>
      </c>
    </row>
    <row r="100" spans="1:6">
      <c r="A100" s="107" t="s">
        <v>153</v>
      </c>
      <c r="B100" s="95" t="s">
        <v>45</v>
      </c>
      <c r="C100" s="72" t="s">
        <v>10</v>
      </c>
      <c r="D100" s="72">
        <v>1</v>
      </c>
      <c r="E100" s="96">
        <v>0</v>
      </c>
      <c r="F100" s="75">
        <f t="shared" si="5"/>
        <v>0</v>
      </c>
    </row>
    <row r="101" spans="1:6">
      <c r="A101" s="107" t="s">
        <v>154</v>
      </c>
      <c r="B101" s="95" t="s">
        <v>2</v>
      </c>
      <c r="C101" s="72" t="s">
        <v>47</v>
      </c>
      <c r="D101" s="72">
        <v>400</v>
      </c>
      <c r="E101" s="96">
        <v>0</v>
      </c>
      <c r="F101" s="75">
        <f t="shared" si="5"/>
        <v>0</v>
      </c>
    </row>
    <row r="102" spans="1:6" ht="15.75">
      <c r="A102" s="107" t="s">
        <v>155</v>
      </c>
      <c r="B102" s="95" t="s">
        <v>46</v>
      </c>
      <c r="C102" s="72" t="s">
        <v>242</v>
      </c>
      <c r="D102" s="72">
        <v>1.1000000000000001</v>
      </c>
      <c r="E102" s="96">
        <v>0</v>
      </c>
      <c r="F102" s="75">
        <f t="shared" si="5"/>
        <v>0</v>
      </c>
    </row>
    <row r="103" spans="1:6">
      <c r="A103" s="107" t="s">
        <v>156</v>
      </c>
      <c r="B103" s="95" t="s">
        <v>48</v>
      </c>
      <c r="C103" s="72" t="s">
        <v>11</v>
      </c>
      <c r="D103" s="72">
        <v>18</v>
      </c>
      <c r="E103" s="96">
        <v>0</v>
      </c>
      <c r="F103" s="75">
        <f t="shared" si="5"/>
        <v>0</v>
      </c>
    </row>
    <row r="104" spans="1:6">
      <c r="A104" s="107" t="s">
        <v>157</v>
      </c>
      <c r="B104" s="95" t="s">
        <v>49</v>
      </c>
      <c r="C104" s="72" t="s">
        <v>47</v>
      </c>
      <c r="D104" s="72">
        <v>4.7</v>
      </c>
      <c r="E104" s="96">
        <v>0</v>
      </c>
      <c r="F104" s="75">
        <f t="shared" si="5"/>
        <v>0</v>
      </c>
    </row>
    <row r="105" spans="1:6">
      <c r="A105" s="107" t="s">
        <v>158</v>
      </c>
      <c r="B105" s="95" t="s">
        <v>50</v>
      </c>
      <c r="C105" s="72" t="s">
        <v>47</v>
      </c>
      <c r="D105" s="72">
        <v>1.68</v>
      </c>
      <c r="E105" s="96">
        <v>0</v>
      </c>
      <c r="F105" s="75">
        <f t="shared" si="5"/>
        <v>0</v>
      </c>
    </row>
    <row r="106" spans="1:6">
      <c r="A106" s="107" t="s">
        <v>159</v>
      </c>
      <c r="B106" s="95" t="s">
        <v>56</v>
      </c>
      <c r="C106" s="72" t="s">
        <v>47</v>
      </c>
      <c r="D106" s="72">
        <v>0.69</v>
      </c>
      <c r="E106" s="96">
        <v>0</v>
      </c>
      <c r="F106" s="75">
        <f t="shared" si="5"/>
        <v>0</v>
      </c>
    </row>
    <row r="107" spans="1:6">
      <c r="A107" s="107" t="s">
        <v>160</v>
      </c>
      <c r="B107" s="97" t="s">
        <v>51</v>
      </c>
      <c r="C107" s="98" t="s">
        <v>52</v>
      </c>
      <c r="D107" s="98">
        <v>1.32</v>
      </c>
      <c r="E107" s="96">
        <v>0</v>
      </c>
      <c r="F107" s="86">
        <f t="shared" si="5"/>
        <v>0</v>
      </c>
    </row>
    <row r="108" spans="1:6">
      <c r="A108" s="107" t="s">
        <v>161</v>
      </c>
      <c r="B108" s="97" t="s">
        <v>53</v>
      </c>
      <c r="C108" s="98" t="s">
        <v>47</v>
      </c>
      <c r="D108" s="98">
        <v>5.77</v>
      </c>
      <c r="E108" s="96">
        <v>0</v>
      </c>
      <c r="F108" s="86">
        <f t="shared" si="5"/>
        <v>0</v>
      </c>
    </row>
    <row r="109" spans="1:6" ht="15.75" thickBot="1">
      <c r="A109" s="107" t="s">
        <v>162</v>
      </c>
      <c r="B109" s="97" t="s">
        <v>54</v>
      </c>
      <c r="C109" s="98" t="s">
        <v>57</v>
      </c>
      <c r="D109" s="98">
        <v>0.56999999999999995</v>
      </c>
      <c r="E109" s="96">
        <v>0</v>
      </c>
      <c r="F109" s="86">
        <f t="shared" si="5"/>
        <v>0</v>
      </c>
    </row>
    <row r="110" spans="1:6" ht="16.5" thickTop="1" thickBot="1">
      <c r="A110" s="99"/>
      <c r="B110" s="162" t="s">
        <v>3</v>
      </c>
      <c r="C110" s="162"/>
      <c r="D110" s="157"/>
      <c r="E110" s="108"/>
      <c r="F110" s="100">
        <f>SUM(F90:F109)</f>
        <v>0</v>
      </c>
    </row>
    <row r="111" spans="1:6" ht="15.75" thickTop="1">
      <c r="A111" s="101"/>
      <c r="B111" s="142" t="s">
        <v>4</v>
      </c>
      <c r="C111" s="143"/>
      <c r="D111" s="143"/>
      <c r="E111" s="102"/>
      <c r="F111" s="103">
        <f>F110+F88</f>
        <v>0</v>
      </c>
    </row>
    <row r="112" spans="1:6" ht="39.75" customHeight="1">
      <c r="A112" s="165" t="s">
        <v>163</v>
      </c>
      <c r="B112" s="166"/>
      <c r="C112" s="166"/>
      <c r="D112" s="166"/>
      <c r="E112" s="166"/>
      <c r="F112" s="167"/>
    </row>
    <row r="113" spans="1:7" ht="42.75" customHeight="1">
      <c r="A113" s="163" t="s">
        <v>164</v>
      </c>
      <c r="B113" s="163"/>
      <c r="C113" s="163"/>
      <c r="D113" s="163"/>
      <c r="E113" s="163"/>
      <c r="F113" s="164"/>
    </row>
    <row r="114" spans="1:7" ht="42.75" customHeight="1">
      <c r="A114" s="71" t="s">
        <v>170</v>
      </c>
      <c r="B114" s="109" t="s">
        <v>76</v>
      </c>
      <c r="C114" s="72" t="s">
        <v>73</v>
      </c>
      <c r="D114" s="110">
        <f>27*0.4*1</f>
        <v>10.8</v>
      </c>
      <c r="E114" s="74">
        <v>0</v>
      </c>
      <c r="F114" s="75">
        <f t="shared" ref="F114:F132" si="6">E114*D114</f>
        <v>0</v>
      </c>
    </row>
    <row r="115" spans="1:7">
      <c r="A115" s="84" t="s">
        <v>171</v>
      </c>
      <c r="B115" s="109" t="s">
        <v>71</v>
      </c>
      <c r="C115" s="72" t="s">
        <v>73</v>
      </c>
      <c r="D115" s="72">
        <f>27*0.2*0.1</f>
        <v>0.54</v>
      </c>
      <c r="E115" s="74">
        <v>0</v>
      </c>
      <c r="F115" s="75">
        <f t="shared" si="6"/>
        <v>0</v>
      </c>
      <c r="G115" s="83"/>
    </row>
    <row r="116" spans="1:7" ht="30">
      <c r="A116" s="84" t="s">
        <v>178</v>
      </c>
      <c r="B116" s="73" t="s">
        <v>243</v>
      </c>
      <c r="C116" s="72" t="s">
        <v>10</v>
      </c>
      <c r="D116" s="72">
        <v>27</v>
      </c>
      <c r="E116" s="74">
        <v>0</v>
      </c>
      <c r="F116" s="75">
        <f t="shared" si="6"/>
        <v>0</v>
      </c>
    </row>
    <row r="117" spans="1:7" ht="30">
      <c r="A117" s="84" t="s">
        <v>172</v>
      </c>
      <c r="B117" s="73" t="s">
        <v>75</v>
      </c>
      <c r="C117" s="72" t="s">
        <v>73</v>
      </c>
      <c r="D117" s="72">
        <v>1.08</v>
      </c>
      <c r="E117" s="74">
        <v>0</v>
      </c>
      <c r="F117" s="75">
        <f t="shared" si="6"/>
        <v>0</v>
      </c>
    </row>
    <row r="118" spans="1:7" ht="45">
      <c r="A118" s="84" t="s">
        <v>173</v>
      </c>
      <c r="B118" s="111" t="s">
        <v>72</v>
      </c>
      <c r="C118" s="72" t="s">
        <v>10</v>
      </c>
      <c r="D118" s="72">
        <v>27</v>
      </c>
      <c r="E118" s="74">
        <v>0</v>
      </c>
      <c r="F118" s="75">
        <f t="shared" si="6"/>
        <v>0</v>
      </c>
    </row>
    <row r="119" spans="1:7" ht="30">
      <c r="A119" s="84" t="s">
        <v>174</v>
      </c>
      <c r="B119" s="111" t="s">
        <v>77</v>
      </c>
      <c r="C119" s="72" t="s">
        <v>73</v>
      </c>
      <c r="D119" s="110">
        <f>D114-D115-D117-0.02</f>
        <v>9.1600000000000019</v>
      </c>
      <c r="E119" s="74">
        <v>0</v>
      </c>
      <c r="F119" s="75">
        <f t="shared" si="6"/>
        <v>0</v>
      </c>
    </row>
    <row r="120" spans="1:7" ht="30">
      <c r="A120" s="84" t="s">
        <v>179</v>
      </c>
      <c r="B120" s="73" t="s">
        <v>78</v>
      </c>
      <c r="C120" s="72" t="s">
        <v>10</v>
      </c>
      <c r="D120" s="72">
        <v>12</v>
      </c>
      <c r="E120" s="74">
        <v>0</v>
      </c>
      <c r="F120" s="75">
        <f t="shared" si="6"/>
        <v>0</v>
      </c>
    </row>
    <row r="121" spans="1:7" ht="30">
      <c r="A121" s="84" t="s">
        <v>175</v>
      </c>
      <c r="B121" s="73" t="s">
        <v>64</v>
      </c>
      <c r="C121" s="72" t="s">
        <v>10</v>
      </c>
      <c r="D121" s="72">
        <v>48</v>
      </c>
      <c r="E121" s="74">
        <v>0</v>
      </c>
      <c r="F121" s="75">
        <f t="shared" si="6"/>
        <v>0</v>
      </c>
    </row>
    <row r="122" spans="1:7">
      <c r="A122" s="84" t="s">
        <v>176</v>
      </c>
      <c r="B122" s="73" t="s">
        <v>70</v>
      </c>
      <c r="C122" s="72" t="s">
        <v>11</v>
      </c>
      <c r="D122" s="72">
        <v>13</v>
      </c>
      <c r="E122" s="74">
        <v>0</v>
      </c>
      <c r="F122" s="75">
        <f>E122*D122</f>
        <v>0</v>
      </c>
    </row>
    <row r="123" spans="1:7" ht="30">
      <c r="A123" s="84" t="s">
        <v>177</v>
      </c>
      <c r="B123" s="73" t="s">
        <v>69</v>
      </c>
      <c r="C123" s="72" t="s">
        <v>11</v>
      </c>
      <c r="D123" s="72">
        <v>13</v>
      </c>
      <c r="E123" s="74">
        <v>0</v>
      </c>
      <c r="F123" s="75">
        <f>E123*D123</f>
        <v>0</v>
      </c>
    </row>
    <row r="124" spans="1:7">
      <c r="A124" s="84" t="s">
        <v>180</v>
      </c>
      <c r="B124" s="104" t="s">
        <v>65</v>
      </c>
      <c r="C124" s="72" t="s">
        <v>11</v>
      </c>
      <c r="D124" s="72">
        <v>6</v>
      </c>
      <c r="E124" s="74">
        <v>0</v>
      </c>
      <c r="F124" s="75">
        <f t="shared" si="6"/>
        <v>0</v>
      </c>
    </row>
    <row r="125" spans="1:7">
      <c r="A125" s="84" t="s">
        <v>181</v>
      </c>
      <c r="B125" s="76" t="s">
        <v>19</v>
      </c>
      <c r="C125" s="77" t="s">
        <v>11</v>
      </c>
      <c r="D125" s="77">
        <v>8</v>
      </c>
      <c r="E125" s="74">
        <v>0</v>
      </c>
      <c r="F125" s="78">
        <f t="shared" si="6"/>
        <v>0</v>
      </c>
    </row>
    <row r="126" spans="1:7">
      <c r="A126" s="84" t="s">
        <v>182</v>
      </c>
      <c r="B126" s="79" t="s">
        <v>23</v>
      </c>
      <c r="C126" s="72" t="s">
        <v>22</v>
      </c>
      <c r="D126" s="72">
        <v>1</v>
      </c>
      <c r="E126" s="74">
        <v>0</v>
      </c>
      <c r="F126" s="75">
        <f t="shared" si="6"/>
        <v>0</v>
      </c>
    </row>
    <row r="127" spans="1:7">
      <c r="A127" s="84" t="s">
        <v>183</v>
      </c>
      <c r="B127" s="73" t="s">
        <v>24</v>
      </c>
      <c r="C127" s="72" t="s">
        <v>22</v>
      </c>
      <c r="D127" s="72">
        <v>1</v>
      </c>
      <c r="E127" s="74">
        <v>0</v>
      </c>
      <c r="F127" s="75">
        <f t="shared" si="6"/>
        <v>0</v>
      </c>
    </row>
    <row r="128" spans="1:7">
      <c r="A128" s="84" t="s">
        <v>184</v>
      </c>
      <c r="B128" s="73" t="s">
        <v>28</v>
      </c>
      <c r="C128" s="72" t="s">
        <v>21</v>
      </c>
      <c r="D128" s="72">
        <v>2</v>
      </c>
      <c r="E128" s="74">
        <v>0</v>
      </c>
      <c r="F128" s="75">
        <f t="shared" si="6"/>
        <v>0</v>
      </c>
    </row>
    <row r="129" spans="1:8">
      <c r="A129" s="84" t="s">
        <v>185</v>
      </c>
      <c r="B129" s="73" t="s">
        <v>27</v>
      </c>
      <c r="C129" s="72" t="s">
        <v>11</v>
      </c>
      <c r="D129" s="72">
        <v>3</v>
      </c>
      <c r="E129" s="74">
        <v>0</v>
      </c>
      <c r="F129" s="75">
        <f t="shared" si="6"/>
        <v>0</v>
      </c>
    </row>
    <row r="130" spans="1:8">
      <c r="A130" s="84" t="s">
        <v>186</v>
      </c>
      <c r="B130" s="80" t="s">
        <v>20</v>
      </c>
      <c r="C130" s="72" t="s">
        <v>21</v>
      </c>
      <c r="D130" s="72">
        <v>1</v>
      </c>
      <c r="E130" s="74">
        <v>0</v>
      </c>
      <c r="F130" s="75">
        <f t="shared" si="6"/>
        <v>0</v>
      </c>
    </row>
    <row r="131" spans="1:8" ht="15.75">
      <c r="A131" s="84" t="s">
        <v>187</v>
      </c>
      <c r="B131" s="73" t="s">
        <v>55</v>
      </c>
      <c r="C131" s="72" t="s">
        <v>91</v>
      </c>
      <c r="D131" s="72">
        <v>31.2</v>
      </c>
      <c r="E131" s="74">
        <v>0</v>
      </c>
      <c r="F131" s="75">
        <f t="shared" si="6"/>
        <v>0</v>
      </c>
    </row>
    <row r="132" spans="1:8" ht="16.5" thickBot="1">
      <c r="A132" s="84" t="s">
        <v>188</v>
      </c>
      <c r="B132" s="81" t="s">
        <v>25</v>
      </c>
      <c r="C132" s="105" t="s">
        <v>10</v>
      </c>
      <c r="D132" s="105">
        <v>63</v>
      </c>
      <c r="E132" s="74">
        <v>0</v>
      </c>
      <c r="F132" s="75">
        <f t="shared" si="6"/>
        <v>0</v>
      </c>
    </row>
    <row r="133" spans="1:8" ht="16.5" thickTop="1" thickBot="1">
      <c r="A133" s="160" t="s">
        <v>3</v>
      </c>
      <c r="B133" s="161"/>
      <c r="C133" s="161"/>
      <c r="D133" s="161"/>
      <c r="E133" s="161"/>
      <c r="F133" s="106">
        <f>SUM(F114:F132)</f>
        <v>0</v>
      </c>
    </row>
    <row r="134" spans="1:8" ht="15.75" thickTop="1">
      <c r="A134" s="145" t="s">
        <v>189</v>
      </c>
      <c r="B134" s="146"/>
      <c r="C134" s="146"/>
      <c r="D134" s="146"/>
      <c r="E134" s="146"/>
      <c r="F134" s="147"/>
    </row>
    <row r="135" spans="1:8">
      <c r="A135" s="107" t="s">
        <v>190</v>
      </c>
      <c r="B135" s="79" t="s">
        <v>58</v>
      </c>
      <c r="C135" s="72" t="s">
        <v>11</v>
      </c>
      <c r="D135" s="72">
        <v>1</v>
      </c>
      <c r="E135" s="72">
        <v>0</v>
      </c>
      <c r="F135" s="72">
        <v>0</v>
      </c>
    </row>
    <row r="136" spans="1:8">
      <c r="A136" s="107" t="s">
        <v>191</v>
      </c>
      <c r="B136" s="73" t="s">
        <v>59</v>
      </c>
      <c r="C136" s="72" t="s">
        <v>11</v>
      </c>
      <c r="D136" s="72">
        <v>1</v>
      </c>
      <c r="E136" s="72">
        <v>0</v>
      </c>
      <c r="F136" s="72">
        <v>0</v>
      </c>
    </row>
    <row r="137" spans="1:8">
      <c r="A137" s="107" t="s">
        <v>192</v>
      </c>
      <c r="B137" s="95" t="s">
        <v>67</v>
      </c>
      <c r="C137" s="72" t="s">
        <v>10</v>
      </c>
      <c r="D137" s="72">
        <v>48</v>
      </c>
      <c r="E137" s="96">
        <v>0</v>
      </c>
      <c r="F137" s="75">
        <f t="shared" ref="F137:F158" si="7">E137*D137</f>
        <v>0</v>
      </c>
    </row>
    <row r="138" spans="1:8">
      <c r="A138" s="107" t="s">
        <v>193</v>
      </c>
      <c r="B138" s="95" t="s">
        <v>30</v>
      </c>
      <c r="C138" s="72" t="s">
        <v>10</v>
      </c>
      <c r="D138" s="72">
        <v>12</v>
      </c>
      <c r="E138" s="96">
        <v>0</v>
      </c>
      <c r="F138" s="75">
        <f t="shared" si="7"/>
        <v>0</v>
      </c>
      <c r="H138" s="83"/>
    </row>
    <row r="139" spans="1:8">
      <c r="A139" s="107" t="s">
        <v>194</v>
      </c>
      <c r="B139" s="95" t="s">
        <v>82</v>
      </c>
      <c r="C139" s="72" t="s">
        <v>11</v>
      </c>
      <c r="D139" s="72">
        <v>6</v>
      </c>
      <c r="E139" s="96">
        <v>0</v>
      </c>
      <c r="F139" s="75">
        <f t="shared" si="7"/>
        <v>0</v>
      </c>
    </row>
    <row r="140" spans="1:8">
      <c r="A140" s="107" t="s">
        <v>195</v>
      </c>
      <c r="B140" s="95" t="s">
        <v>43</v>
      </c>
      <c r="C140" s="72" t="s">
        <v>11</v>
      </c>
      <c r="D140" s="72">
        <v>8</v>
      </c>
      <c r="E140" s="96">
        <v>0</v>
      </c>
      <c r="F140" s="75">
        <f t="shared" si="7"/>
        <v>0</v>
      </c>
    </row>
    <row r="141" spans="1:8">
      <c r="A141" s="107" t="s">
        <v>196</v>
      </c>
      <c r="B141" s="95" t="s">
        <v>32</v>
      </c>
      <c r="C141" s="72" t="s">
        <v>11</v>
      </c>
      <c r="D141" s="72">
        <v>3</v>
      </c>
      <c r="E141" s="96">
        <v>0</v>
      </c>
      <c r="F141" s="75">
        <f t="shared" si="7"/>
        <v>0</v>
      </c>
    </row>
    <row r="142" spans="1:8">
      <c r="A142" s="107" t="s">
        <v>197</v>
      </c>
      <c r="B142" s="95" t="s">
        <v>33</v>
      </c>
      <c r="C142" s="72" t="s">
        <v>11</v>
      </c>
      <c r="D142" s="72">
        <v>3</v>
      </c>
      <c r="E142" s="96">
        <v>0</v>
      </c>
      <c r="F142" s="75">
        <f t="shared" si="7"/>
        <v>0</v>
      </c>
    </row>
    <row r="143" spans="1:8">
      <c r="A143" s="107" t="s">
        <v>198</v>
      </c>
      <c r="B143" s="95" t="s">
        <v>34</v>
      </c>
      <c r="C143" s="72" t="s">
        <v>11</v>
      </c>
      <c r="D143" s="72">
        <v>1</v>
      </c>
      <c r="E143" s="96">
        <v>0</v>
      </c>
      <c r="F143" s="75">
        <f t="shared" si="7"/>
        <v>0</v>
      </c>
    </row>
    <row r="144" spans="1:8">
      <c r="A144" s="107" t="s">
        <v>199</v>
      </c>
      <c r="B144" s="95" t="s">
        <v>35</v>
      </c>
      <c r="C144" s="72" t="s">
        <v>11</v>
      </c>
      <c r="D144" s="72">
        <v>1</v>
      </c>
      <c r="E144" s="96">
        <v>0</v>
      </c>
      <c r="F144" s="75">
        <f t="shared" si="7"/>
        <v>0</v>
      </c>
    </row>
    <row r="145" spans="1:10">
      <c r="A145" s="107" t="s">
        <v>200</v>
      </c>
      <c r="B145" s="95" t="s">
        <v>66</v>
      </c>
      <c r="C145" s="72" t="s">
        <v>42</v>
      </c>
      <c r="D145" s="72">
        <v>33</v>
      </c>
      <c r="E145" s="96">
        <v>0</v>
      </c>
      <c r="F145" s="75">
        <f t="shared" si="7"/>
        <v>0</v>
      </c>
    </row>
    <row r="146" spans="1:10">
      <c r="A146" s="107" t="s">
        <v>201</v>
      </c>
      <c r="B146" s="95" t="s">
        <v>44</v>
      </c>
      <c r="C146" s="72" t="s">
        <v>11</v>
      </c>
      <c r="D146" s="72">
        <v>3</v>
      </c>
      <c r="E146" s="96">
        <v>0</v>
      </c>
      <c r="F146" s="75">
        <f t="shared" si="7"/>
        <v>0</v>
      </c>
    </row>
    <row r="147" spans="1:10">
      <c r="A147" s="107" t="s">
        <v>202</v>
      </c>
      <c r="B147" s="95" t="s">
        <v>45</v>
      </c>
      <c r="C147" s="72" t="s">
        <v>10</v>
      </c>
      <c r="D147" s="72">
        <v>0.5</v>
      </c>
      <c r="E147" s="96">
        <v>0</v>
      </c>
      <c r="F147" s="75">
        <f t="shared" si="7"/>
        <v>0</v>
      </c>
    </row>
    <row r="148" spans="1:10">
      <c r="A148" s="107" t="s">
        <v>203</v>
      </c>
      <c r="B148" s="95" t="s">
        <v>80</v>
      </c>
      <c r="C148" s="72" t="s">
        <v>11</v>
      </c>
      <c r="D148" s="72">
        <v>1</v>
      </c>
      <c r="E148" s="96">
        <v>0</v>
      </c>
      <c r="F148" s="75">
        <f t="shared" si="7"/>
        <v>0</v>
      </c>
    </row>
    <row r="149" spans="1:10">
      <c r="A149" s="107" t="s">
        <v>204</v>
      </c>
      <c r="B149" s="95" t="s">
        <v>81</v>
      </c>
      <c r="C149" s="72" t="s">
        <v>11</v>
      </c>
      <c r="D149" s="72">
        <v>2</v>
      </c>
      <c r="E149" s="96">
        <v>0</v>
      </c>
      <c r="F149" s="75">
        <f t="shared" si="7"/>
        <v>0</v>
      </c>
    </row>
    <row r="150" spans="1:10">
      <c r="A150" s="107" t="s">
        <v>205</v>
      </c>
      <c r="B150" s="95" t="s">
        <v>2</v>
      </c>
      <c r="C150" s="72" t="s">
        <v>47</v>
      </c>
      <c r="D150" s="72">
        <v>200</v>
      </c>
      <c r="E150" s="96">
        <v>0</v>
      </c>
      <c r="F150" s="75">
        <f t="shared" si="7"/>
        <v>0</v>
      </c>
    </row>
    <row r="151" spans="1:10" ht="15.75">
      <c r="A151" s="107" t="s">
        <v>206</v>
      </c>
      <c r="B151" s="95" t="s">
        <v>46</v>
      </c>
      <c r="C151" s="72" t="s">
        <v>242</v>
      </c>
      <c r="D151" s="72">
        <v>0.6</v>
      </c>
      <c r="E151" s="96">
        <v>0</v>
      </c>
      <c r="F151" s="75">
        <f t="shared" si="7"/>
        <v>0</v>
      </c>
    </row>
    <row r="152" spans="1:10">
      <c r="A152" s="107" t="s">
        <v>207</v>
      </c>
      <c r="B152" s="95" t="s">
        <v>79</v>
      </c>
      <c r="C152" s="72" t="s">
        <v>11</v>
      </c>
      <c r="D152" s="72">
        <v>16</v>
      </c>
      <c r="E152" s="96">
        <v>0</v>
      </c>
      <c r="F152" s="75">
        <f t="shared" si="7"/>
        <v>0</v>
      </c>
    </row>
    <row r="153" spans="1:10">
      <c r="A153" s="107" t="s">
        <v>208</v>
      </c>
      <c r="B153" s="95" t="s">
        <v>49</v>
      </c>
      <c r="C153" s="72" t="s">
        <v>47</v>
      </c>
      <c r="D153" s="72">
        <v>7.5</v>
      </c>
      <c r="E153" s="96">
        <v>0</v>
      </c>
      <c r="F153" s="75">
        <f t="shared" si="7"/>
        <v>0</v>
      </c>
    </row>
    <row r="154" spans="1:10">
      <c r="A154" s="107" t="s">
        <v>209</v>
      </c>
      <c r="B154" s="95" t="s">
        <v>50</v>
      </c>
      <c r="C154" s="72" t="s">
        <v>47</v>
      </c>
      <c r="D154" s="72">
        <v>1.5</v>
      </c>
      <c r="E154" s="96">
        <v>0</v>
      </c>
      <c r="F154" s="75">
        <f t="shared" si="7"/>
        <v>0</v>
      </c>
    </row>
    <row r="155" spans="1:10">
      <c r="A155" s="107" t="s">
        <v>210</v>
      </c>
      <c r="B155" s="95" t="s">
        <v>56</v>
      </c>
      <c r="C155" s="72" t="s">
        <v>47</v>
      </c>
      <c r="D155" s="72">
        <v>0.69</v>
      </c>
      <c r="E155" s="96">
        <v>0</v>
      </c>
      <c r="F155" s="75">
        <f t="shared" si="7"/>
        <v>0</v>
      </c>
    </row>
    <row r="156" spans="1:10">
      <c r="A156" s="107" t="s">
        <v>211</v>
      </c>
      <c r="B156" s="97" t="s">
        <v>51</v>
      </c>
      <c r="C156" s="98" t="s">
        <v>52</v>
      </c>
      <c r="D156" s="98">
        <v>5.5</v>
      </c>
      <c r="E156" s="96">
        <v>0</v>
      </c>
      <c r="F156" s="86">
        <f t="shared" si="7"/>
        <v>0</v>
      </c>
      <c r="J156" s="87"/>
    </row>
    <row r="157" spans="1:10">
      <c r="A157" s="107" t="s">
        <v>212</v>
      </c>
      <c r="B157" s="97" t="s">
        <v>53</v>
      </c>
      <c r="C157" s="98" t="s">
        <v>47</v>
      </c>
      <c r="D157" s="98">
        <v>5</v>
      </c>
      <c r="E157" s="96">
        <v>0</v>
      </c>
      <c r="F157" s="86">
        <f t="shared" si="7"/>
        <v>0</v>
      </c>
    </row>
    <row r="158" spans="1:10" ht="15.75" thickBot="1">
      <c r="A158" s="107" t="s">
        <v>213</v>
      </c>
      <c r="B158" s="97" t="s">
        <v>54</v>
      </c>
      <c r="C158" s="98" t="s">
        <v>57</v>
      </c>
      <c r="D158" s="98">
        <v>0.35</v>
      </c>
      <c r="E158" s="96">
        <v>0</v>
      </c>
      <c r="F158" s="86">
        <f t="shared" si="7"/>
        <v>0</v>
      </c>
    </row>
    <row r="159" spans="1:10" ht="16.5" thickTop="1" thickBot="1">
      <c r="A159" s="99"/>
      <c r="B159" s="162" t="s">
        <v>3</v>
      </c>
      <c r="C159" s="162"/>
      <c r="D159" s="157"/>
      <c r="E159" s="108"/>
      <c r="F159" s="100">
        <f>SUM(F137:F158)</f>
        <v>0</v>
      </c>
    </row>
    <row r="160" spans="1:10" ht="15.75" thickTop="1">
      <c r="A160" s="101"/>
      <c r="B160" s="142" t="s">
        <v>4</v>
      </c>
      <c r="C160" s="143"/>
      <c r="D160" s="143"/>
      <c r="E160" s="102"/>
      <c r="F160" s="103">
        <f>F159+F133</f>
        <v>0</v>
      </c>
    </row>
    <row r="161" spans="1:9" ht="47.25" customHeight="1">
      <c r="A161" s="165" t="s">
        <v>215</v>
      </c>
      <c r="B161" s="166"/>
      <c r="C161" s="166"/>
      <c r="D161" s="166"/>
      <c r="E161" s="166"/>
      <c r="F161" s="167"/>
    </row>
    <row r="162" spans="1:9" ht="42.75" customHeight="1">
      <c r="A162" s="163" t="s">
        <v>216</v>
      </c>
      <c r="B162" s="169"/>
      <c r="C162" s="169"/>
      <c r="D162" s="169"/>
      <c r="E162" s="169"/>
      <c r="F162" s="170"/>
      <c r="H162" s="83"/>
    </row>
    <row r="163" spans="1:9" ht="30">
      <c r="A163" s="84" t="s">
        <v>217</v>
      </c>
      <c r="B163" s="73" t="s">
        <v>41</v>
      </c>
      <c r="C163" s="72" t="s">
        <v>10</v>
      </c>
      <c r="D163" s="72">
        <v>52</v>
      </c>
      <c r="E163" s="74">
        <v>0</v>
      </c>
      <c r="F163" s="75">
        <f t="shared" ref="F163:F169" si="8">E163*D163</f>
        <v>0</v>
      </c>
      <c r="I163" s="88"/>
    </row>
    <row r="164" spans="1:9">
      <c r="A164" s="84" t="s">
        <v>218</v>
      </c>
      <c r="B164" s="76" t="s">
        <v>19</v>
      </c>
      <c r="C164" s="77" t="s">
        <v>11</v>
      </c>
      <c r="D164" s="77">
        <v>8</v>
      </c>
      <c r="E164" s="74">
        <v>0</v>
      </c>
      <c r="F164" s="78">
        <f t="shared" si="8"/>
        <v>0</v>
      </c>
    </row>
    <row r="165" spans="1:9">
      <c r="A165" s="84" t="s">
        <v>219</v>
      </c>
      <c r="B165" s="73" t="s">
        <v>28</v>
      </c>
      <c r="C165" s="72" t="s">
        <v>21</v>
      </c>
      <c r="D165" s="72">
        <v>2</v>
      </c>
      <c r="E165" s="74">
        <v>0</v>
      </c>
      <c r="F165" s="75">
        <f t="shared" si="8"/>
        <v>0</v>
      </c>
    </row>
    <row r="166" spans="1:9">
      <c r="A166" s="84" t="s">
        <v>220</v>
      </c>
      <c r="B166" s="73" t="s">
        <v>27</v>
      </c>
      <c r="C166" s="72" t="s">
        <v>11</v>
      </c>
      <c r="D166" s="72">
        <v>3</v>
      </c>
      <c r="E166" s="74">
        <v>0</v>
      </c>
      <c r="F166" s="75">
        <f t="shared" si="8"/>
        <v>0</v>
      </c>
    </row>
    <row r="167" spans="1:9">
      <c r="A167" s="84" t="s">
        <v>221</v>
      </c>
      <c r="B167" s="73" t="s">
        <v>83</v>
      </c>
      <c r="C167" s="72" t="s">
        <v>11</v>
      </c>
      <c r="D167" s="72">
        <v>1</v>
      </c>
      <c r="E167" s="74">
        <v>0</v>
      </c>
      <c r="F167" s="75">
        <f t="shared" si="8"/>
        <v>0</v>
      </c>
    </row>
    <row r="168" spans="1:9" ht="15.75">
      <c r="A168" s="84" t="s">
        <v>222</v>
      </c>
      <c r="B168" s="73" t="s">
        <v>55</v>
      </c>
      <c r="C168" s="72" t="s">
        <v>91</v>
      </c>
      <c r="D168" s="72">
        <v>15.6</v>
      </c>
      <c r="E168" s="74">
        <v>0</v>
      </c>
      <c r="F168" s="75">
        <f t="shared" si="8"/>
        <v>0</v>
      </c>
    </row>
    <row r="169" spans="1:9" ht="16.5" thickBot="1">
      <c r="A169" s="84" t="s">
        <v>223</v>
      </c>
      <c r="B169" s="81" t="s">
        <v>25</v>
      </c>
      <c r="C169" s="105" t="s">
        <v>10</v>
      </c>
      <c r="D169" s="105">
        <v>63</v>
      </c>
      <c r="E169" s="74">
        <v>0</v>
      </c>
      <c r="F169" s="75">
        <f t="shared" si="8"/>
        <v>0</v>
      </c>
    </row>
    <row r="170" spans="1:9" ht="16.5" thickTop="1" thickBot="1">
      <c r="A170" s="160" t="s">
        <v>3</v>
      </c>
      <c r="B170" s="161"/>
      <c r="C170" s="161"/>
      <c r="D170" s="161"/>
      <c r="E170" s="161"/>
      <c r="F170" s="106">
        <f>SUM(F163:F169)</f>
        <v>0</v>
      </c>
    </row>
    <row r="171" spans="1:9" ht="15.75" thickTop="1">
      <c r="A171" s="145" t="s">
        <v>224</v>
      </c>
      <c r="B171" s="146"/>
      <c r="C171" s="146"/>
      <c r="D171" s="146"/>
      <c r="E171" s="146"/>
      <c r="F171" s="147"/>
    </row>
    <row r="172" spans="1:9">
      <c r="A172" s="107" t="s">
        <v>225</v>
      </c>
      <c r="B172" s="95" t="s">
        <v>30</v>
      </c>
      <c r="C172" s="72" t="s">
        <v>10</v>
      </c>
      <c r="D172" s="72">
        <v>52</v>
      </c>
      <c r="E172" s="96">
        <v>0</v>
      </c>
      <c r="F172" s="75">
        <f t="shared" ref="F172:F186" si="9">E172*D172</f>
        <v>0</v>
      </c>
    </row>
    <row r="173" spans="1:9">
      <c r="A173" s="107" t="s">
        <v>226</v>
      </c>
      <c r="B173" s="95" t="s">
        <v>43</v>
      </c>
      <c r="C173" s="72" t="s">
        <v>11</v>
      </c>
      <c r="D173" s="72">
        <v>8</v>
      </c>
      <c r="E173" s="96">
        <v>0</v>
      </c>
      <c r="F173" s="75">
        <f t="shared" si="9"/>
        <v>0</v>
      </c>
    </row>
    <row r="174" spans="1:9">
      <c r="A174" s="107" t="s">
        <v>227</v>
      </c>
      <c r="B174" s="95" t="s">
        <v>32</v>
      </c>
      <c r="C174" s="72" t="s">
        <v>11</v>
      </c>
      <c r="D174" s="72">
        <v>3</v>
      </c>
      <c r="E174" s="96">
        <v>0</v>
      </c>
      <c r="F174" s="75">
        <f t="shared" si="9"/>
        <v>0</v>
      </c>
    </row>
    <row r="175" spans="1:9">
      <c r="A175" s="107" t="s">
        <v>228</v>
      </c>
      <c r="B175" s="95" t="s">
        <v>84</v>
      </c>
      <c r="C175" s="72" t="s">
        <v>11</v>
      </c>
      <c r="D175" s="72">
        <v>1</v>
      </c>
      <c r="E175" s="96">
        <v>0</v>
      </c>
      <c r="F175" s="75">
        <f t="shared" si="9"/>
        <v>0</v>
      </c>
    </row>
    <row r="176" spans="1:9">
      <c r="A176" s="107" t="s">
        <v>229</v>
      </c>
      <c r="B176" s="95" t="s">
        <v>33</v>
      </c>
      <c r="C176" s="72" t="s">
        <v>11</v>
      </c>
      <c r="D176" s="72">
        <v>3</v>
      </c>
      <c r="E176" s="96">
        <v>0</v>
      </c>
      <c r="F176" s="75">
        <f t="shared" si="9"/>
        <v>0</v>
      </c>
    </row>
    <row r="177" spans="1:6">
      <c r="A177" s="107" t="s">
        <v>230</v>
      </c>
      <c r="B177" s="95" t="s">
        <v>34</v>
      </c>
      <c r="C177" s="72" t="s">
        <v>11</v>
      </c>
      <c r="D177" s="72">
        <v>1</v>
      </c>
      <c r="E177" s="96">
        <v>0</v>
      </c>
      <c r="F177" s="75">
        <f t="shared" si="9"/>
        <v>0</v>
      </c>
    </row>
    <row r="178" spans="1:6">
      <c r="A178" s="107" t="s">
        <v>231</v>
      </c>
      <c r="B178" s="95" t="s">
        <v>35</v>
      </c>
      <c r="C178" s="72" t="s">
        <v>11</v>
      </c>
      <c r="D178" s="72">
        <v>1</v>
      </c>
      <c r="E178" s="96">
        <v>0</v>
      </c>
      <c r="F178" s="75">
        <f t="shared" si="9"/>
        <v>0</v>
      </c>
    </row>
    <row r="179" spans="1:6">
      <c r="A179" s="107" t="s">
        <v>232</v>
      </c>
      <c r="B179" s="95" t="s">
        <v>44</v>
      </c>
      <c r="C179" s="72" t="s">
        <v>11</v>
      </c>
      <c r="D179" s="72">
        <v>1</v>
      </c>
      <c r="E179" s="96">
        <v>0</v>
      </c>
      <c r="F179" s="75">
        <f t="shared" si="9"/>
        <v>0</v>
      </c>
    </row>
    <row r="180" spans="1:6">
      <c r="A180" s="107" t="s">
        <v>233</v>
      </c>
      <c r="B180" s="95" t="s">
        <v>45</v>
      </c>
      <c r="C180" s="72" t="s">
        <v>10</v>
      </c>
      <c r="D180" s="72">
        <v>1</v>
      </c>
      <c r="E180" s="96">
        <v>0</v>
      </c>
      <c r="F180" s="75">
        <f t="shared" si="9"/>
        <v>0</v>
      </c>
    </row>
    <row r="181" spans="1:6">
      <c r="A181" s="107" t="s">
        <v>234</v>
      </c>
      <c r="B181" s="95" t="s">
        <v>48</v>
      </c>
      <c r="C181" s="72" t="s">
        <v>11</v>
      </c>
      <c r="D181" s="72">
        <v>10</v>
      </c>
      <c r="E181" s="96">
        <v>0</v>
      </c>
      <c r="F181" s="75">
        <f t="shared" si="9"/>
        <v>0</v>
      </c>
    </row>
    <row r="182" spans="1:6">
      <c r="A182" s="107" t="s">
        <v>235</v>
      </c>
      <c r="B182" s="95" t="s">
        <v>49</v>
      </c>
      <c r="C182" s="72" t="s">
        <v>47</v>
      </c>
      <c r="D182" s="72">
        <v>3.4</v>
      </c>
      <c r="E182" s="96">
        <v>0</v>
      </c>
      <c r="F182" s="75">
        <f t="shared" si="9"/>
        <v>0</v>
      </c>
    </row>
    <row r="183" spans="1:6">
      <c r="A183" s="107" t="s">
        <v>236</v>
      </c>
      <c r="B183" s="95" t="s">
        <v>50</v>
      </c>
      <c r="C183" s="72" t="s">
        <v>47</v>
      </c>
      <c r="D183" s="72">
        <v>1.2</v>
      </c>
      <c r="E183" s="96">
        <v>0</v>
      </c>
      <c r="F183" s="75">
        <f t="shared" si="9"/>
        <v>0</v>
      </c>
    </row>
    <row r="184" spans="1:6">
      <c r="A184" s="107" t="s">
        <v>237</v>
      </c>
      <c r="B184" s="95" t="s">
        <v>56</v>
      </c>
      <c r="C184" s="72" t="s">
        <v>47</v>
      </c>
      <c r="D184" s="72">
        <v>0.5</v>
      </c>
      <c r="E184" s="96">
        <v>0</v>
      </c>
      <c r="F184" s="75">
        <f t="shared" si="9"/>
        <v>0</v>
      </c>
    </row>
    <row r="185" spans="1:6">
      <c r="A185" s="107" t="s">
        <v>238</v>
      </c>
      <c r="B185" s="97" t="s">
        <v>53</v>
      </c>
      <c r="C185" s="98" t="s">
        <v>47</v>
      </c>
      <c r="D185" s="98">
        <v>2.6</v>
      </c>
      <c r="E185" s="96">
        <v>0</v>
      </c>
      <c r="F185" s="86">
        <f t="shared" si="9"/>
        <v>0</v>
      </c>
    </row>
    <row r="186" spans="1:6" ht="15.75" thickBot="1">
      <c r="A186" s="107" t="s">
        <v>239</v>
      </c>
      <c r="B186" s="97" t="s">
        <v>54</v>
      </c>
      <c r="C186" s="98" t="s">
        <v>57</v>
      </c>
      <c r="D186" s="98">
        <v>0.27</v>
      </c>
      <c r="E186" s="96">
        <v>0</v>
      </c>
      <c r="F186" s="86">
        <f t="shared" si="9"/>
        <v>0</v>
      </c>
    </row>
    <row r="187" spans="1:6" ht="16.5" thickTop="1" thickBot="1">
      <c r="A187" s="99"/>
      <c r="B187" s="162" t="s">
        <v>3</v>
      </c>
      <c r="C187" s="162"/>
      <c r="D187" s="157"/>
      <c r="E187" s="108"/>
      <c r="F187" s="100">
        <f>SUM(F172:F186)</f>
        <v>0</v>
      </c>
    </row>
    <row r="188" spans="1:6" ht="15.75" thickTop="1">
      <c r="A188" s="101"/>
      <c r="B188" s="142" t="s">
        <v>4</v>
      </c>
      <c r="C188" s="143"/>
      <c r="D188" s="143"/>
      <c r="E188" s="102"/>
      <c r="F188" s="103">
        <f>F187+F170</f>
        <v>0</v>
      </c>
    </row>
    <row r="189" spans="1:6">
      <c r="A189" s="115"/>
      <c r="B189" s="169" t="s">
        <v>264</v>
      </c>
      <c r="C189" s="169"/>
      <c r="D189" s="169"/>
      <c r="E189" s="170"/>
      <c r="F189" s="112"/>
    </row>
    <row r="190" spans="1:6">
      <c r="A190" s="116"/>
      <c r="B190" s="169" t="s">
        <v>265</v>
      </c>
      <c r="C190" s="169"/>
      <c r="D190" s="169"/>
      <c r="E190" s="170"/>
      <c r="F190" s="117"/>
    </row>
    <row r="191" spans="1:6">
      <c r="A191" s="116"/>
      <c r="B191" s="169" t="s">
        <v>266</v>
      </c>
      <c r="C191" s="169"/>
      <c r="D191" s="169"/>
      <c r="E191" s="170"/>
      <c r="F191" s="117"/>
    </row>
    <row r="192" spans="1:6">
      <c r="A192" s="114"/>
      <c r="B192" s="171" t="s">
        <v>267</v>
      </c>
      <c r="C192" s="169"/>
      <c r="D192" s="169"/>
      <c r="E192" s="170"/>
      <c r="F192" s="114"/>
    </row>
    <row r="193" spans="1:6">
      <c r="A193" s="168" t="s">
        <v>8</v>
      </c>
      <c r="B193" s="169"/>
      <c r="C193" s="169"/>
      <c r="D193" s="169"/>
      <c r="E193" s="170"/>
      <c r="F193" s="114"/>
    </row>
    <row r="194" spans="1:6">
      <c r="A194" s="113"/>
      <c r="B194" s="113"/>
      <c r="C194" s="113"/>
      <c r="D194" s="113"/>
      <c r="E194" s="113"/>
      <c r="F194" s="113"/>
    </row>
    <row r="195" spans="1:6">
      <c r="A195" s="90"/>
      <c r="B195" s="139" t="s">
        <v>268</v>
      </c>
      <c r="C195" s="139"/>
      <c r="D195" s="139"/>
      <c r="E195" s="139"/>
      <c r="F195" s="139"/>
    </row>
    <row r="196" spans="1:6">
      <c r="A196" s="90"/>
      <c r="B196" s="139" t="s">
        <v>241</v>
      </c>
      <c r="C196" s="139"/>
      <c r="D196" s="139"/>
      <c r="E196" s="139"/>
      <c r="F196" s="139"/>
    </row>
    <row r="197" spans="1:6">
      <c r="A197" s="90"/>
      <c r="B197" s="139" t="s">
        <v>240</v>
      </c>
      <c r="C197" s="139"/>
      <c r="D197" s="139"/>
      <c r="E197" s="139"/>
      <c r="F197" s="113"/>
    </row>
    <row r="198" spans="1:6">
      <c r="A198" s="113"/>
      <c r="B198" s="113"/>
      <c r="C198" s="113"/>
      <c r="D198" s="113"/>
      <c r="E198" s="113"/>
      <c r="F198" s="113"/>
    </row>
    <row r="199" spans="1:6">
      <c r="A199" s="139"/>
      <c r="B199" s="139"/>
      <c r="C199" s="139"/>
      <c r="D199" s="139"/>
      <c r="E199" s="139"/>
      <c r="F199" s="139"/>
    </row>
  </sheetData>
  <mergeCells count="41">
    <mergeCell ref="E2:F2"/>
    <mergeCell ref="A193:E193"/>
    <mergeCell ref="B195:F195"/>
    <mergeCell ref="B196:F196"/>
    <mergeCell ref="B197:E197"/>
    <mergeCell ref="A161:F161"/>
    <mergeCell ref="A162:F162"/>
    <mergeCell ref="A170:E170"/>
    <mergeCell ref="A171:F171"/>
    <mergeCell ref="B187:D187"/>
    <mergeCell ref="B188:D188"/>
    <mergeCell ref="B189:E189"/>
    <mergeCell ref="B190:E190"/>
    <mergeCell ref="B191:E191"/>
    <mergeCell ref="B192:E192"/>
    <mergeCell ref="A133:E133"/>
    <mergeCell ref="A134:F134"/>
    <mergeCell ref="B159:D159"/>
    <mergeCell ref="B160:D160"/>
    <mergeCell ref="A113:F113"/>
    <mergeCell ref="A89:F89"/>
    <mergeCell ref="B110:D110"/>
    <mergeCell ref="B111:D111"/>
    <mergeCell ref="A78:F78"/>
    <mergeCell ref="A112:F112"/>
    <mergeCell ref="A199:F199"/>
    <mergeCell ref="A42:F42"/>
    <mergeCell ref="B41:D41"/>
    <mergeCell ref="A7:F7"/>
    <mergeCell ref="A21:F21"/>
    <mergeCell ref="A10:F10"/>
    <mergeCell ref="A11:F11"/>
    <mergeCell ref="A20:E20"/>
    <mergeCell ref="B40:E40"/>
    <mergeCell ref="A53:E53"/>
    <mergeCell ref="A54:F54"/>
    <mergeCell ref="B75:D75"/>
    <mergeCell ref="B76:D76"/>
    <mergeCell ref="A43:F43"/>
    <mergeCell ref="A77:F77"/>
    <mergeCell ref="A88:E88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Mindia</cp:lastModifiedBy>
  <cp:lastPrinted>2021-02-26T05:01:31Z</cp:lastPrinted>
  <dcterms:created xsi:type="dcterms:W3CDTF">2016-07-16T13:44:32Z</dcterms:created>
  <dcterms:modified xsi:type="dcterms:W3CDTF">2021-03-17T05:58:44Z</dcterms:modified>
</cp:coreProperties>
</file>